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<sst xmlns="http://schemas.openxmlformats.org/spreadsheetml/2006/main" count="1820" uniqueCount="442">
  <si>
    <t>Committee</t>
  </si>
  <si>
    <t>Office</t>
  </si>
  <si>
    <t>Format</t>
  </si>
  <si>
    <t>Date filed</t>
  </si>
  <si>
    <t>Hamm, Adam</t>
  </si>
  <si>
    <t>Total Contributions Less than or Equal to $200.00</t>
  </si>
  <si>
    <t>Total of All Contributions</t>
  </si>
  <si>
    <t>Hoeven Committee</t>
  </si>
  <si>
    <t>Gov/Lt Gov</t>
  </si>
  <si>
    <t>2009 Year End Candidate Committee</t>
  </si>
  <si>
    <t>Candidate Name</t>
  </si>
  <si>
    <t>Secretary of State</t>
  </si>
  <si>
    <t>Friends of Al Jaeger</t>
  </si>
  <si>
    <t>Hoeven, John</t>
  </si>
  <si>
    <t>Jaeger, Al</t>
  </si>
  <si>
    <t>State Auditor</t>
  </si>
  <si>
    <t>Peterson, Robert R</t>
  </si>
  <si>
    <t>Robert R. Peterson </t>
  </si>
  <si>
    <t>State Treasurer</t>
  </si>
  <si>
    <t>Friends of Kelly Schmidt</t>
  </si>
  <si>
    <t>Schmidt, Kelly</t>
  </si>
  <si>
    <t>Attorney General</t>
  </si>
  <si>
    <t>Re-elect Wayne Stenehjem as Attorney General</t>
  </si>
  <si>
    <t>Stenehjem, Wayne</t>
  </si>
  <si>
    <t>Friends of Adam Hamm</t>
  </si>
  <si>
    <t>Insurance Commissioner</t>
  </si>
  <si>
    <t>Agriculture Commissioner</t>
  </si>
  <si>
    <t>Doug Goehring</t>
  </si>
  <si>
    <t>Goehring, Doug</t>
  </si>
  <si>
    <t>Johnson for Agriculture</t>
  </si>
  <si>
    <t>Johnson, Robert</t>
  </si>
  <si>
    <t>Public Service Commissioner</t>
  </si>
  <si>
    <t>Tony Clark</t>
  </si>
  <si>
    <t>Clark, Tony</t>
  </si>
  <si>
    <t>Cramer Campaign Committee</t>
  </si>
  <si>
    <t>Cramer, Kevin</t>
  </si>
  <si>
    <t>Brian Kalk, Friends of Brian Kalk</t>
  </si>
  <si>
    <t>Kalk, Brian</t>
  </si>
  <si>
    <t>Tax Commissioner</t>
  </si>
  <si>
    <t>Friends of Cory Fong</t>
  </si>
  <si>
    <t>Fong, Cory</t>
  </si>
  <si>
    <t>Superintendent of Public Instruction</t>
  </si>
  <si>
    <t>Wayne G. Sanstead</t>
  </si>
  <si>
    <t>Sanstead, Wayne G.</t>
  </si>
  <si>
    <t>Justice of the Supreme Court</t>
  </si>
  <si>
    <t>Daniel J. Crothers</t>
  </si>
  <si>
    <t>Crothers, Daniel</t>
  </si>
  <si>
    <t>Mary Maring</t>
  </si>
  <si>
    <t>Maring, Mary</t>
  </si>
  <si>
    <t>Carol Ronning Kapsner</t>
  </si>
  <si>
    <t>Kapsner, Carol Ronning</t>
  </si>
  <si>
    <t>Dale Sandstrom</t>
  </si>
  <si>
    <t>Sandstrom, Dale</t>
  </si>
  <si>
    <t>Gerald W. VandeWalle</t>
  </si>
  <si>
    <t>VandeWalle, Gerald W.</t>
  </si>
  <si>
    <t>Jack Dalrymple</t>
  </si>
  <si>
    <t>Dalrymple, Jack</t>
  </si>
  <si>
    <t>2010 Year End Candidate Committee</t>
  </si>
  <si>
    <t>Friends of Corey Mock</t>
  </si>
  <si>
    <t>Mock, Corey</t>
  </si>
  <si>
    <t>Robert R. Peterson</t>
  </si>
  <si>
    <t>Kelly Schmidt</t>
  </si>
  <si>
    <t>Jean Boechler for Attorney General</t>
  </si>
  <si>
    <t>Boechler, Jean</t>
  </si>
  <si>
    <t>Wayne Stenehjem for Attorney General</t>
  </si>
  <si>
    <t>Friends of Boucher</t>
  </si>
  <si>
    <t>Boucher, Merle</t>
  </si>
  <si>
    <t>Friends of Goehring</t>
  </si>
  <si>
    <t>Clark for PSC</t>
  </si>
  <si>
    <t>Crabtree for Public Service Commission</t>
  </si>
  <si>
    <t>Crabtree, Brad</t>
  </si>
  <si>
    <t>Friends of Brian Kalk</t>
  </si>
  <si>
    <t>Richard Flattum-Riemers</t>
  </si>
  <si>
    <t>Flattum-Riemers, Richard</t>
  </si>
  <si>
    <t>Friends of Cynthia Kaldor</t>
  </si>
  <si>
    <t>Kaldor, Cynthia</t>
  </si>
  <si>
    <t>Sanstead, Wayne</t>
  </si>
  <si>
    <t>Crothers, Daniel J.</t>
  </si>
  <si>
    <t>2011 Year End Candidate Committee</t>
  </si>
  <si>
    <t>Governor and Lt. Governor</t>
  </si>
  <si>
    <t>Sorum Campaign Committee</t>
  </si>
  <si>
    <t>Sorum, Paul Jeffrey</t>
  </si>
  <si>
    <t>Taylor For North Dakota</t>
  </si>
  <si>
    <t>Taylor, Ryan M</t>
  </si>
  <si>
    <t>Peterson, Robert R.</t>
  </si>
  <si>
    <t>Christmann For PSC</t>
  </si>
  <si>
    <t>Christmann, Randel</t>
  </si>
  <si>
    <t>Brian P. Kalk</t>
  </si>
  <si>
    <t>Mary Muehlen Maring</t>
  </si>
  <si>
    <t>Maring, Mary Muehlen</t>
  </si>
  <si>
    <t>2012 Year End Candidate Committee</t>
  </si>
  <si>
    <t>Riemers, Roland</t>
  </si>
  <si>
    <t>Sorum, Paul</t>
  </si>
  <si>
    <t>Friends of Scot Kelsh</t>
  </si>
  <si>
    <t>Kelsh, Scot</t>
  </si>
  <si>
    <t>Peterson for Auditor</t>
  </si>
  <si>
    <t>Robert R Peterson</t>
  </si>
  <si>
    <t>Friends of Ross Mushik</t>
  </si>
  <si>
    <t>Ross Mushik</t>
  </si>
  <si>
    <t>Friends of Tom Potter for Insurance Commissioner</t>
  </si>
  <si>
    <t>Potter, Thomas</t>
  </si>
  <si>
    <t>Kevin Cramer</t>
  </si>
  <si>
    <t>Bonny M. Fetch</t>
  </si>
  <si>
    <t>Fetch, Bonny M.</t>
  </si>
  <si>
    <t>Joshua Voytek</t>
  </si>
  <si>
    <t>Voytek, Joshua</t>
  </si>
  <si>
    <t>Kirsten Baesler for Superintendent of Public Instruction</t>
  </si>
  <si>
    <t>Baesler, Kirsten</t>
  </si>
  <si>
    <t>Max Laird for Superintendent of Public Instruction</t>
  </si>
  <si>
    <t>Laird, Max</t>
  </si>
  <si>
    <t>Monson for DPI</t>
  </si>
  <si>
    <t>Monson, David</t>
  </si>
  <si>
    <t>Tracy Potter for State Superintendent</t>
  </si>
  <si>
    <t>Potter, Tracy</t>
  </si>
  <si>
    <t>2013 Year End Statewide Candidate</t>
  </si>
  <si>
    <t>Friends of Jack Dalrymple</t>
  </si>
  <si>
    <t>Bob Peterson</t>
  </si>
  <si>
    <t>Peterson, Bob</t>
  </si>
  <si>
    <t>Brad Crabtree</t>
  </si>
  <si>
    <t>Friends of Fedorchak</t>
  </si>
  <si>
    <t>Fedorchak, Julie</t>
  </si>
  <si>
    <t>Friends of Ryan Rauschenberger</t>
  </si>
  <si>
    <t>Rauschenberger, Ryan</t>
  </si>
  <si>
    <t>Kirsten Baesler</t>
  </si>
  <si>
    <t>2014 Year End Statewide Candidate</t>
  </si>
  <si>
    <t>Friends of Jason Astrup</t>
  </si>
  <si>
    <t>Astrup, Jason</t>
  </si>
  <si>
    <t>Total Contributions Greater than $200.00</t>
  </si>
  <si>
    <t>Axness for PSC</t>
  </si>
  <si>
    <t>Axness, Tyler</t>
  </si>
  <si>
    <t>Kirsten Baesler for Department of Public Instruction</t>
  </si>
  <si>
    <t>Christmann for PSC</t>
  </si>
  <si>
    <t>Christmann, Randy</t>
  </si>
  <si>
    <t>Friends of Judy Estenson</t>
  </si>
  <si>
    <t>Estenson, Judy</t>
  </si>
  <si>
    <t>April for ND</t>
  </si>
  <si>
    <t>Fairfield, April</t>
  </si>
  <si>
    <t>Kraus-Parr for Attorney General</t>
  </si>
  <si>
    <t>Kraus-Parr, Kiara</t>
  </si>
  <si>
    <t>Libertarian Tax Commissioner</t>
  </si>
  <si>
    <t>Mangnall, Anthony</t>
  </si>
  <si>
    <t>Lisa Fair McEvers</t>
  </si>
  <si>
    <t>McEvers, Lisa Fair</t>
  </si>
  <si>
    <t>Peterson, Robert</t>
  </si>
  <si>
    <t>Friends of Todd Reisenauer</t>
  </si>
  <si>
    <t>Reisenauer, Todd</t>
  </si>
  <si>
    <t>Riemers</t>
  </si>
  <si>
    <t>Friends for Kelly Schmidt</t>
  </si>
  <si>
    <t>Re-Elect Wayne Stenehjem</t>
  </si>
  <si>
    <t>Taylor for North Dakota</t>
  </si>
  <si>
    <t>VandeWalle, Gerlad W.</t>
  </si>
  <si>
    <t xml:space="preserve"> </t>
  </si>
  <si>
    <t>Percent Less than or Equal to $200</t>
  </si>
  <si>
    <t>Percent Contrib $200 or less</t>
  </si>
  <si>
    <t>Total Expenditures Less than or Equal to $200.00</t>
  </si>
  <si>
    <t>Total Expenditures Greater than $200.00</t>
  </si>
  <si>
    <t>Total of All Expenditures</t>
  </si>
  <si>
    <t>Percent Expend $200 or less</t>
  </si>
  <si>
    <t>2010 PAC</t>
  </si>
  <si>
    <t>2009 Year End Political Action Committee</t>
  </si>
  <si>
    <t>ACEC Political Action Committee</t>
  </si>
  <si>
    <t>AIA North Dakota PAC</t>
  </si>
  <si>
    <t>ActBlue North Dakota</t>
  </si>
  <si>
    <t>Action Committee For Ethanol</t>
  </si>
  <si>
    <t>American Federation of State Cnty and Municipal Employees-Public Employees Organized to Promote Leg</t>
  </si>
  <si>
    <t>American Insurance Association Political Action Committee State Ind. Account</t>
  </si>
  <si>
    <t>Associated General Contractors of North Dakota PAC</t>
  </si>
  <si>
    <t>Association of ND Insurers PAC</t>
  </si>
  <si>
    <t>BNI Coal PAC ND</t>
  </si>
  <si>
    <t>Boilermakers 647 Political Action Fund</t>
  </si>
  <si>
    <t>Carpenters Local #1176 PAC</t>
  </si>
  <si>
    <t>CoalPAC</t>
  </si>
  <si>
    <t>Coalition of Automobile Retailers PAC</t>
  </si>
  <si>
    <t>Credit Union PAC</t>
  </si>
  <si>
    <t>Electrical Workers Local 714 Political Education &amp; Legislative Committee</t>
  </si>
  <si>
    <t>Health PAC</t>
  </si>
  <si>
    <t>Health Policy Consortium</t>
  </si>
  <si>
    <t>Independent Community Banks of North Dakota PAC</t>
  </si>
  <si>
    <t>Insurance &amp; Financial Advisors PAC</t>
  </si>
  <si>
    <t>Laborers District Council of MN &amp; ND North Dakota Political Fund</t>
  </si>
  <si>
    <t>Local 566 Political Action Committee</t>
  </si>
  <si>
    <t>MDU Resources Group Good Govt. Fund</t>
  </si>
  <si>
    <t>Midcontinent Communications North Dakota PAC</t>
  </si>
  <si>
    <t>ND AFL-CIO Legislative and Political Education League</t>
  </si>
  <si>
    <t>ND Ethanol Producers Association PAC</t>
  </si>
  <si>
    <t>ND Oil PAC</t>
  </si>
  <si>
    <t>ND Retail Petroleum Marketers Association PAC</t>
  </si>
  <si>
    <t>NDGGA LEAFPAC (ND Grain Growers)</t>
  </si>
  <si>
    <t>NSP North Dakota PAC</t>
  </si>
  <si>
    <t>National Federation of Independent Business/North Dakota SAFE Trust</t>
  </si>
  <si>
    <t>North Dakota Association of Builders - PAC</t>
  </si>
  <si>
    <t>North Dakota Association of Realtors PAC</t>
  </si>
  <si>
    <t>North Dakota Association of Telecommunications Cooperatives PAC-T</t>
  </si>
  <si>
    <t>North Dakota Bankers Association PAC - State</t>
  </si>
  <si>
    <t>North Dakota Beer Wholesalers-STATE PAC</t>
  </si>
  <si>
    <t>North Dakota Cable Television Association Political Action Committee</t>
  </si>
  <si>
    <t>North Dakota Chiropractic Association PAC</t>
  </si>
  <si>
    <t>North Dakota Dental PAC</t>
  </si>
  <si>
    <t>North Dakota Education Association PAC for Education</t>
  </si>
  <si>
    <t>North Dakota Eye MD PAC</t>
  </si>
  <si>
    <t>North Dakota Farm Bureau PAC</t>
  </si>
  <si>
    <t>North Dakota Implement Dealers Associaiton PAC</t>
  </si>
  <si>
    <t>North Dakota Long Term Care Association PAC</t>
  </si>
  <si>
    <t>North Dakota New Leaders</t>
  </si>
  <si>
    <t>North Dakota Optometric Association PAC</t>
  </si>
  <si>
    <t>North Dakota Pharmacists Association PAC</t>
  </si>
  <si>
    <t>North Dakota Pharmacy Service Corporation PAC</t>
  </si>
  <si>
    <t>North Dakota Physical Therapy PAC</t>
  </si>
  <si>
    <t>North Dakota Public Employees Association</t>
  </si>
  <si>
    <t>North Dakota Right To Life State PAC</t>
  </si>
  <si>
    <t>North Dakota Rural Electric PAC</t>
  </si>
  <si>
    <t>North Dakota Taxpayers' Association PAC</t>
  </si>
  <si>
    <t>Northern Alliance of Independent Producers PAC</t>
  </si>
  <si>
    <t>Northern Plains United Labor Council PAC</t>
  </si>
  <si>
    <t>Nurse Anesthetists PAC</t>
  </si>
  <si>
    <t>Otter Tail PAC</t>
  </si>
  <si>
    <t>Planned Parenthood Healthy Families Healthy Women PAC</t>
  </si>
  <si>
    <t>Plumbers and Steamfitters Local 300 PAC</t>
  </si>
  <si>
    <t>Progressive and Conservative Means Alternative Non-partisan Solutions</t>
  </si>
  <si>
    <t>Qwest North Dakota PAC</t>
  </si>
  <si>
    <t>ACEC/ND PAC</t>
  </si>
  <si>
    <t>2010 Year End Political Action Committee</t>
  </si>
  <si>
    <t>Act Blue North Dakota</t>
  </si>
  <si>
    <t>American Federation of State,County and Municipal Employees</t>
  </si>
  <si>
    <t>American Insurance Association Political Action Committee State Individual Account</t>
  </si>
  <si>
    <t>Association of North Dakota Insurers PAC</t>
  </si>
  <si>
    <t>Boilermakers 647 PAC Fund</t>
  </si>
  <si>
    <t>Coal PAC</t>
  </si>
  <si>
    <t>Coalition of Automobile Retailers Political Action Committee</t>
  </si>
  <si>
    <t>Duluth FirePAC</t>
  </si>
  <si>
    <t>Health Policy Consortium PAC</t>
  </si>
  <si>
    <t>Independent Community Banks of North Dakota</t>
  </si>
  <si>
    <t>Insurance &amp; Financial Advisors PAC - ND</t>
  </si>
  <si>
    <t>Legislative and Political Education League</t>
  </si>
  <si>
    <t>MDU Resources Group Good Government Fund</t>
  </si>
  <si>
    <t>NDFB Political Action Committee</t>
  </si>
  <si>
    <t>National Federation of Independent Business/North Dakota Save Americas Free Enterprise Trust</t>
  </si>
  <si>
    <t>North Dakota Implement Dealers Association PAC</t>
  </si>
  <si>
    <t>North Dakota Long Term Care Association</t>
  </si>
  <si>
    <t>North Dakota Public Employees Association Committee on Political Education</t>
  </si>
  <si>
    <t>North Dakota Taxpayers' Association</t>
  </si>
  <si>
    <t>North Dakotans for Affordable Healthcare PAC</t>
  </si>
  <si>
    <t>Nurse Anesthetists Political Action Committee</t>
  </si>
  <si>
    <t>Qwest North Dakota Pac</t>
  </si>
  <si>
    <t>Republican State Leadership Committee PAC and Individual Account</t>
  </si>
  <si>
    <t>Teamsters Local 120 Political Action Committee</t>
  </si>
  <si>
    <t>2011 Year End Political Action Committee</t>
  </si>
  <si>
    <t>American Federation of State, County and Municipal Employees</t>
  </si>
  <si>
    <t>Farmers Employee and Agent Political Action Committee of ND</t>
  </si>
  <si>
    <t>ND AFL-CIO Labor and Political Education League</t>
  </si>
  <si>
    <t>NSP North Dakota Political Action Committee</t>
  </si>
  <si>
    <t>National Federation of Independent Business/ND SAFE</t>
  </si>
  <si>
    <t>New Generation North Dakota</t>
  </si>
  <si>
    <t>North Dakota Hospital Association PAC</t>
  </si>
  <si>
    <t>North Dakota Hospitality Association PAC</t>
  </si>
  <si>
    <t>Otter Tail Political Action Committee</t>
  </si>
  <si>
    <t>Personhood Political Committee</t>
  </si>
  <si>
    <t>Republican Liberty Caucus</t>
  </si>
  <si>
    <t>2012 Year End Political Action Committee</t>
  </si>
  <si>
    <t>Brotherhood of Locomotive Engineers adn Trainmen</t>
  </si>
  <si>
    <t>Democratic Governors Association - North Dakota</t>
  </si>
  <si>
    <t>IBEW Local 1426 PAC</t>
  </si>
  <si>
    <t>LibertyND PAC</t>
  </si>
  <si>
    <t>ND Free Enterprise PAC</t>
  </si>
  <si>
    <t>North Dakota Boilermaker PAC #647</t>
  </si>
  <si>
    <t>North Dakota Natural Birth Network</t>
  </si>
  <si>
    <t>North Dakota Personhood Political Committee</t>
  </si>
  <si>
    <t>TruckPAC North Dakota</t>
  </si>
  <si>
    <t>2013 Year End Political Action Committee</t>
  </si>
  <si>
    <t>Automobile Dealers Association of North Dakota</t>
  </si>
  <si>
    <t>JLG Architects Employee PAC</t>
  </si>
  <si>
    <t>ND Corn PAC</t>
  </si>
  <si>
    <t>North Dakota Dental Association PAC</t>
  </si>
  <si>
    <t>North Dakota Oil PAC</t>
  </si>
  <si>
    <t>North Dakota Personhood PAC</t>
  </si>
  <si>
    <t>North Dakota Rural Electric Cooperative PAC</t>
  </si>
  <si>
    <t>Teamsters Local 120 PAC</t>
  </si>
  <si>
    <t>2014 Pre-General Political Action Committee</t>
  </si>
  <si>
    <t>Action Committee for Ethanol</t>
  </si>
  <si>
    <t>American Federation of State, County and Municipal Employees-PEOPLE</t>
  </si>
  <si>
    <t>Association of North Dakota Insurers Political Action Committee</t>
  </si>
  <si>
    <t>BNI COAL PAC ND</t>
  </si>
  <si>
    <t>Boilermakers Local 647 PAC</t>
  </si>
  <si>
    <t>Brighter Future North Dakota</t>
  </si>
  <si>
    <t>CARPAC</t>
  </si>
  <si>
    <t>Credit Union Political Action Committee</t>
  </si>
  <si>
    <t>DLCC North Dakota</t>
  </si>
  <si>
    <t>Electrical Workers Local 714 Political Education and Legislative Committee</t>
  </si>
  <si>
    <t>Farmers Employee and Agent Political Action Committee of North Dakota</t>
  </si>
  <si>
    <t>Flat Tax ND</t>
  </si>
  <si>
    <t>Health Policy Consortium - PAC</t>
  </si>
  <si>
    <t>HealthPAC</t>
  </si>
  <si>
    <t>IBEW 1426 P.A.C.</t>
  </si>
  <si>
    <t>Independent Community Banks Political Action Committee</t>
  </si>
  <si>
    <t>KLJ PAC ND</t>
  </si>
  <si>
    <t>Laborers District Council of MN &amp; ND</t>
  </si>
  <si>
    <t>Liberty ND PAC</t>
  </si>
  <si>
    <t>Midcontinent Communications North Dakota Political Action Committee</t>
  </si>
  <si>
    <t>Minnkota Power Action Committee</t>
  </si>
  <si>
    <t>National Federation of Independent Business/North Dakota Save America's Free Enterprise Trust</t>
  </si>
  <si>
    <t>ND Hospitality Association PAC</t>
  </si>
  <si>
    <t>ND Retail / Petroleum Marketers Association PAC</t>
  </si>
  <si>
    <t>ND Rural Electric Political Action Committee</t>
  </si>
  <si>
    <t>NDFB PAC</t>
  </si>
  <si>
    <t>NDHA PAC</t>
  </si>
  <si>
    <t>NDIDA-PAC</t>
  </si>
  <si>
    <t>North Dakota AFL-CIO Labor and Political Education League</t>
  </si>
  <si>
    <t>North Dakota Assoc of Realtors PAC</t>
  </si>
  <si>
    <t>North Dakota Association of Builders PAC</t>
  </si>
  <si>
    <t>North Dakota Bankers Association Political Action Committee - State</t>
  </si>
  <si>
    <t>North Dakota Beer Wholesalers State PAC</t>
  </si>
  <si>
    <t>North Dakota Cable Television Association Political Action Commitee</t>
  </si>
  <si>
    <t>North Dakota Ethanol Producers Association PAC</t>
  </si>
  <si>
    <t>North Dakota Free Enterprise PAC</t>
  </si>
  <si>
    <t>North Dakota Pharmacy Service Corp PAC</t>
  </si>
  <si>
    <t>North Dakota Right to Life - Life PAC</t>
  </si>
  <si>
    <t>Northern Plains United Labor Council</t>
  </si>
  <si>
    <t>NSP North Dakota - Political Action Committee</t>
  </si>
  <si>
    <t>Plumbers &amp; Fitters Local 300 PAC</t>
  </si>
  <si>
    <t>Red River United Republican Committee</t>
  </si>
  <si>
    <t>Republican State Leadership Committee - PAC and Individual Account</t>
  </si>
  <si>
    <t>Targa Resources Corp. North Dakota PAC</t>
  </si>
  <si>
    <t>Teamsters Local 120</t>
  </si>
  <si>
    <t>United Political Action Committee</t>
  </si>
  <si>
    <t>Percent Contrib Less or Equal $200</t>
  </si>
  <si>
    <t>Adams County Republicans</t>
  </si>
  <si>
    <t>2009 Year End Multi-Candidate Political Committee</t>
  </si>
  <si>
    <t>Bismarck Area Republican Council</t>
  </si>
  <si>
    <t>Bismarck Dems</t>
  </si>
  <si>
    <t>Bismarck-Mandan Republican Women</t>
  </si>
  <si>
    <t>Cass County Democratic Women Plus</t>
  </si>
  <si>
    <t>Cass County United Republican Committee</t>
  </si>
  <si>
    <t>Cass County Young Republicans</t>
  </si>
  <si>
    <t>Democratic-NPL of Cass County</t>
  </si>
  <si>
    <t>Grand Forks Dem-NPL</t>
  </si>
  <si>
    <t>Grand Forks Republican Co-Ordinating Committee</t>
  </si>
  <si>
    <t>House Democratic-NPL Caucus</t>
  </si>
  <si>
    <t>Legislative Victory Fund-Metro Area</t>
  </si>
  <si>
    <t>Minot Area Republican Council</t>
  </si>
  <si>
    <t>ND Senate Republican Caucus</t>
  </si>
  <si>
    <t>ND Senate-NPL Caucus</t>
  </si>
  <si>
    <t>North Dakota College Republicans</t>
  </si>
  <si>
    <t>Republican House Caucus</t>
  </si>
  <si>
    <t>Republican Women of Minot</t>
  </si>
  <si>
    <t>Southeastern North Dakota Republican Women</t>
  </si>
  <si>
    <t>25th District Republican Campaign</t>
  </si>
  <si>
    <t>2010 Year End Multi-Candidate Political Committee</t>
  </si>
  <si>
    <t>District 43 Leadership Team</t>
  </si>
  <si>
    <t>Friends of District 21</t>
  </si>
  <si>
    <t>Friends of Opdahl and Lang</t>
  </si>
  <si>
    <t>Grand Forks Republican Women</t>
  </si>
  <si>
    <t>ND Senate Democrat NPL Caucus</t>
  </si>
  <si>
    <t>Reagan Principles Fund</t>
  </si>
  <si>
    <t>Red River Valley Republicans</t>
  </si>
  <si>
    <t>2011 Year End Multi-Candidate Political Committee</t>
  </si>
  <si>
    <t>2012 Year End Multi-Candidate Political Committee</t>
  </si>
  <si>
    <t>Friends of Flakoll, Clark &amp; Thoreson</t>
  </si>
  <si>
    <t>Friends of Schneider-Oversen-Mock</t>
  </si>
  <si>
    <t>ND House Democratic-NPL Caucus</t>
  </si>
  <si>
    <t>Souris Valley Democrats</t>
  </si>
  <si>
    <t>Towner Republican Women</t>
  </si>
  <si>
    <t>2013 Year End Multi-Candidate Political Committee</t>
  </si>
  <si>
    <t>Bismarck Republican Women</t>
  </si>
  <si>
    <t>United Republican Committee</t>
  </si>
  <si>
    <t>2014 Year End Multi-Candidate Political Committee</t>
  </si>
  <si>
    <t>BisManDems</t>
  </si>
  <si>
    <t>Cass County Dem-NPL of North Dakota</t>
  </si>
  <si>
    <t>Dakotans for Honesty in Politics</t>
  </si>
  <si>
    <t>Democratic-NPL Women's Caucus</t>
  </si>
  <si>
    <t>Friends of District 21 Republicans</t>
  </si>
  <si>
    <t>Gfrw</t>
  </si>
  <si>
    <t>Grand Forks United Republican Party</t>
  </si>
  <si>
    <t>Minot Republican Women</t>
  </si>
  <si>
    <t>ND Dem-NPL House Caucus</t>
  </si>
  <si>
    <t>North Dakota Senate Democratic-NPL Caucus</t>
  </si>
  <si>
    <t>North Dakota Senate Republican Caucus</t>
  </si>
  <si>
    <t>ProgressND</t>
  </si>
  <si>
    <t>Truth Be Told</t>
  </si>
  <si>
    <t>University Democrats of North Dakota</t>
  </si>
  <si>
    <t>Percent Contributions less or equal $200</t>
  </si>
  <si>
    <t>Percent Expenditures less or equal $200</t>
  </si>
  <si>
    <t>North Dakota Democratic-NPL Party</t>
  </si>
  <si>
    <t>2009 Year End State Political Party</t>
  </si>
  <si>
    <t>North Dakota Republican Party</t>
  </si>
  <si>
    <t>2010 Year End State Political Party</t>
  </si>
  <si>
    <t>2011 Year End State Political Party</t>
  </si>
  <si>
    <t>Constitution Party</t>
  </si>
  <si>
    <t>2012 Year End State Political Party</t>
  </si>
  <si>
    <t>Libertarian Party of North Dakota</t>
  </si>
  <si>
    <t>2013 Year End State Political Party</t>
  </si>
  <si>
    <t>2014 Year End State Political Party</t>
  </si>
  <si>
    <t>Total Contributions Less than or Equal to $100.00</t>
  </si>
  <si>
    <t>Total Contributions Greater than $100.00</t>
  </si>
  <si>
    <t>Percent Cont Less or Equal $100</t>
  </si>
  <si>
    <t>Total Expenditures Less than or Equal to $100.00</t>
  </si>
  <si>
    <t>Total Expenditures Greater than $100.00</t>
  </si>
  <si>
    <t>Percent Exp Less or Equal $100</t>
  </si>
  <si>
    <t>North Dakota Hunters For Fair Chase</t>
  </si>
  <si>
    <t>2009 Year End Measure Committee</t>
  </si>
  <si>
    <t>North Dakotans for Lower Prescription Drug Prices</t>
  </si>
  <si>
    <t>Support Tobacco Prevention</t>
  </si>
  <si>
    <t>"Read The Bill" / Honor In Office</t>
  </si>
  <si>
    <t>2010 Year End Measure Committee</t>
  </si>
  <si>
    <t>Citizens to Preserve North Dakota Property Rights</t>
  </si>
  <si>
    <t>Empower The Taxpayer: Home Security Measure</t>
  </si>
  <si>
    <t>North Dakota Legacy Committee</t>
  </si>
  <si>
    <t>Stop Decapitation Network</t>
  </si>
  <si>
    <t>Term Limits ND Ballot Committee</t>
  </si>
  <si>
    <t>Committee for Understanding and Respect</t>
  </si>
  <si>
    <t>2011 Year End Measure Committee</t>
  </si>
  <si>
    <t>Empower The Taxpayer</t>
  </si>
  <si>
    <t>Keep It Local North Dakota</t>
  </si>
  <si>
    <t>Religious Liberty Restoration Amendment Committee</t>
  </si>
  <si>
    <t>The Feeding Families Committee</t>
  </si>
  <si>
    <t>2012 Year End Measure Committee</t>
  </si>
  <si>
    <t>ND Healthy Families Opposing Measure 3</t>
  </si>
  <si>
    <t>North Dakota Animal Stewards</t>
  </si>
  <si>
    <t>North Dakota Students Voting NO on 3</t>
  </si>
  <si>
    <t>North Dakotans Against Measure Three</t>
  </si>
  <si>
    <t>North Dakotans for Clean Water, Lands &amp; Outdoor Heritage</t>
  </si>
  <si>
    <t>North Dakotans for Compassionate Care</t>
  </si>
  <si>
    <t>North Dakotans to Stop Animal Cruelty</t>
  </si>
  <si>
    <t>People First of North Dakota</t>
  </si>
  <si>
    <t>Smoke Free North Dakota</t>
  </si>
  <si>
    <t>2013 Year End Measure Committee</t>
  </si>
  <si>
    <t>North Dakota Choose Life</t>
  </si>
  <si>
    <t>North Dakota Shared Parenting Initiative</t>
  </si>
  <si>
    <t>North Dakotan's Against Measure 1</t>
  </si>
  <si>
    <t>North Dakotans for Clean Water, Wildlife and Parks</t>
  </si>
  <si>
    <t>Yes on Measure 1</t>
  </si>
  <si>
    <t>Citizens for Higher Education</t>
  </si>
  <si>
    <t>2014 Year End Measure Committee</t>
  </si>
  <si>
    <t>Keeping Kids First</t>
  </si>
  <si>
    <t>ND Shared Parenting Initiative</t>
  </si>
  <si>
    <t>north dakota animal stewards</t>
  </si>
  <si>
    <t>North Dakota Students Voting No on 1</t>
  </si>
  <si>
    <t>North Dakotans Against Measure 1</t>
  </si>
  <si>
    <t>North Dakotans for Common Sense Conservation</t>
  </si>
  <si>
    <t>North Dakotans for Lower Pharmacy Prices</t>
  </si>
  <si>
    <t>Students Against Measure 3</t>
  </si>
  <si>
    <t>Vote Yes on Measure 2</t>
  </si>
  <si>
    <t>Yes On 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</si>
</sst>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_);[Red]\(0.00\)"/>
    <numFmt numFmtId="169" formatCode="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6" fillId="0" borderId="0" xfId="0" applyFont="1" applyAlignment="1">
      <alignment/>
    </xf>
    <xf numFmtId="2" fontId="3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69" fontId="34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2" fontId="36" fillId="0" borderId="0" xfId="0" applyNumberFormat="1" applyFont="1" applyAlignment="1">
      <alignment/>
    </xf>
    <xf numFmtId="169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B1">
      <pane ySplit="1" topLeftCell="A2" activePane="bottomLeft" state="frozen"/>
      <selection pane="topLeft" activeCell="A1" sqref="A1"/>
      <selection pane="bottomLeft" activeCell="I3" sqref="I3"/>
    </sheetView>
  </sheetViews>
  <sheetFormatPr defaultColWidth="9.140625" defaultRowHeight="15"/>
  <cols>
    <col min="1" max="1" width="27.7109375" style="0" customWidth="1"/>
    <col min="2" max="2" width="24.28125" style="0" customWidth="1"/>
    <col min="3" max="3" width="36.7109375" style="0" customWidth="1"/>
    <col min="4" max="4" width="33.28125" style="0" customWidth="1"/>
    <col min="5" max="5" width="11.140625" style="0" customWidth="1"/>
    <col min="6" max="6" width="44.8515625" style="8" customWidth="1"/>
    <col min="7" max="7" width="25.7109375" style="8" customWidth="1"/>
    <col min="8" max="8" width="37.140625" style="8" customWidth="1"/>
    <col min="9" max="9" width="31.421875" style="0" customWidth="1"/>
  </cols>
  <sheetData>
    <row r="1" spans="1:9" s="2" customFormat="1" ht="15">
      <c r="A1" s="2" t="s">
        <v>0</v>
      </c>
      <c r="B1" s="2" t="s">
        <v>10</v>
      </c>
      <c r="C1" s="2" t="s">
        <v>1</v>
      </c>
      <c r="D1" s="2" t="s">
        <v>2</v>
      </c>
      <c r="E1" s="2" t="s">
        <v>3</v>
      </c>
      <c r="F1" s="6" t="s">
        <v>5</v>
      </c>
      <c r="G1" s="6" t="s">
        <v>6</v>
      </c>
      <c r="H1" s="6" t="s">
        <v>127</v>
      </c>
      <c r="I1" s="2" t="s">
        <v>152</v>
      </c>
    </row>
    <row r="2" spans="1:9" s="3" customFormat="1" ht="15">
      <c r="A2" s="3" t="s">
        <v>7</v>
      </c>
      <c r="B2" s="5" t="s">
        <v>13</v>
      </c>
      <c r="C2" s="3" t="s">
        <v>8</v>
      </c>
      <c r="D2" s="3" t="s">
        <v>9</v>
      </c>
      <c r="E2" s="4">
        <v>40210</v>
      </c>
      <c r="F2" s="7">
        <v>24000</v>
      </c>
      <c r="G2" s="7">
        <v>123990</v>
      </c>
      <c r="H2" s="7"/>
      <c r="I2" s="9">
        <f>F2/G2</f>
        <v>0.19356399709654004</v>
      </c>
    </row>
    <row r="3" spans="1:9" ht="15">
      <c r="A3" t="s">
        <v>12</v>
      </c>
      <c r="B3" t="s">
        <v>14</v>
      </c>
      <c r="C3" t="s">
        <v>11</v>
      </c>
      <c r="D3" s="3" t="s">
        <v>9</v>
      </c>
      <c r="E3" s="1">
        <v>40203</v>
      </c>
      <c r="F3" s="8">
        <v>300</v>
      </c>
      <c r="G3" s="8">
        <v>3800</v>
      </c>
      <c r="I3" s="9">
        <f aca="true" t="shared" si="0" ref="I3:I60">F3/G3</f>
        <v>0.07894736842105263</v>
      </c>
    </row>
    <row r="4" spans="1:9" ht="15">
      <c r="A4" t="s">
        <v>17</v>
      </c>
      <c r="B4" t="s">
        <v>16</v>
      </c>
      <c r="C4" t="s">
        <v>15</v>
      </c>
      <c r="D4" s="3" t="s">
        <v>9</v>
      </c>
      <c r="E4" s="1">
        <v>40206</v>
      </c>
      <c r="F4" s="8">
        <v>53.53</v>
      </c>
      <c r="G4" s="8">
        <v>53.53</v>
      </c>
      <c r="I4" s="9">
        <f t="shared" si="0"/>
        <v>1</v>
      </c>
    </row>
    <row r="5" spans="1:9" ht="15">
      <c r="A5" t="s">
        <v>19</v>
      </c>
      <c r="B5" t="s">
        <v>20</v>
      </c>
      <c r="C5" t="s">
        <v>18</v>
      </c>
      <c r="D5" s="3" t="s">
        <v>9</v>
      </c>
      <c r="E5" s="1">
        <v>40204</v>
      </c>
      <c r="F5" s="8">
        <v>530</v>
      </c>
      <c r="G5" s="8">
        <v>530</v>
      </c>
      <c r="I5" s="9">
        <f t="shared" si="0"/>
        <v>1</v>
      </c>
    </row>
    <row r="6" spans="1:9" ht="15">
      <c r="A6" t="s">
        <v>22</v>
      </c>
      <c r="B6" t="s">
        <v>23</v>
      </c>
      <c r="C6" t="s">
        <v>21</v>
      </c>
      <c r="D6" s="3" t="s">
        <v>9</v>
      </c>
      <c r="E6" s="1">
        <v>40210</v>
      </c>
      <c r="F6" s="8">
        <v>6189</v>
      </c>
      <c r="G6" s="8">
        <v>19989</v>
      </c>
      <c r="I6" s="9">
        <f t="shared" si="0"/>
        <v>0.30962029116013806</v>
      </c>
    </row>
    <row r="7" spans="1:9" ht="15">
      <c r="A7" t="s">
        <v>24</v>
      </c>
      <c r="B7" t="s">
        <v>4</v>
      </c>
      <c r="C7" t="s">
        <v>25</v>
      </c>
      <c r="D7" s="3" t="s">
        <v>9</v>
      </c>
      <c r="E7" s="1">
        <v>40210</v>
      </c>
      <c r="F7" s="8">
        <v>4120</v>
      </c>
      <c r="G7" s="8">
        <v>8320</v>
      </c>
      <c r="I7" s="9">
        <f t="shared" si="0"/>
        <v>0.4951923076923077</v>
      </c>
    </row>
    <row r="8" spans="1:9" ht="15">
      <c r="A8" t="s">
        <v>27</v>
      </c>
      <c r="B8" t="s">
        <v>28</v>
      </c>
      <c r="C8" t="s">
        <v>26</v>
      </c>
      <c r="D8" s="3" t="s">
        <v>9</v>
      </c>
      <c r="E8" s="1">
        <v>40210</v>
      </c>
      <c r="F8" s="8">
        <v>525</v>
      </c>
      <c r="G8" s="8">
        <v>875</v>
      </c>
      <c r="I8" s="9">
        <f t="shared" si="0"/>
        <v>0.6</v>
      </c>
    </row>
    <row r="9" spans="1:9" ht="15">
      <c r="A9" t="s">
        <v>29</v>
      </c>
      <c r="B9" t="s">
        <v>30</v>
      </c>
      <c r="C9" t="s">
        <v>26</v>
      </c>
      <c r="D9" s="3" t="s">
        <v>9</v>
      </c>
      <c r="E9" s="1">
        <v>40210</v>
      </c>
      <c r="F9" s="8">
        <v>0</v>
      </c>
      <c r="G9" s="8">
        <v>0</v>
      </c>
      <c r="I9" s="9">
        <v>0</v>
      </c>
    </row>
    <row r="10" spans="1:9" ht="15">
      <c r="A10" t="s">
        <v>32</v>
      </c>
      <c r="B10" t="s">
        <v>33</v>
      </c>
      <c r="C10" t="s">
        <v>31</v>
      </c>
      <c r="D10" s="3" t="s">
        <v>9</v>
      </c>
      <c r="E10" s="1">
        <v>40210</v>
      </c>
      <c r="F10" s="8">
        <v>200</v>
      </c>
      <c r="G10" s="8">
        <v>200</v>
      </c>
      <c r="I10" s="9">
        <f t="shared" si="0"/>
        <v>1</v>
      </c>
    </row>
    <row r="11" spans="1:9" ht="15">
      <c r="A11" t="s">
        <v>34</v>
      </c>
      <c r="B11" t="s">
        <v>35</v>
      </c>
      <c r="C11" t="s">
        <v>31</v>
      </c>
      <c r="D11" s="3" t="s">
        <v>9</v>
      </c>
      <c r="E11" s="1">
        <v>40204</v>
      </c>
      <c r="F11" s="8">
        <v>3915</v>
      </c>
      <c r="G11" s="8">
        <v>15415</v>
      </c>
      <c r="I11" s="9">
        <f t="shared" si="0"/>
        <v>0.2539734025300032</v>
      </c>
    </row>
    <row r="12" spans="1:9" ht="15">
      <c r="A12" t="s">
        <v>36</v>
      </c>
      <c r="B12" t="s">
        <v>37</v>
      </c>
      <c r="C12" t="s">
        <v>31</v>
      </c>
      <c r="D12" s="3" t="s">
        <v>9</v>
      </c>
      <c r="E12" s="1">
        <v>40197</v>
      </c>
      <c r="F12" s="8">
        <v>8365</v>
      </c>
      <c r="G12" s="8">
        <v>12415</v>
      </c>
      <c r="I12" s="9">
        <f t="shared" si="0"/>
        <v>0.6737817156665324</v>
      </c>
    </row>
    <row r="13" spans="1:9" ht="15">
      <c r="A13" t="s">
        <v>39</v>
      </c>
      <c r="B13" t="s">
        <v>40</v>
      </c>
      <c r="C13" t="s">
        <v>38</v>
      </c>
      <c r="D13" s="3" t="s">
        <v>9</v>
      </c>
      <c r="E13" s="1">
        <v>40206</v>
      </c>
      <c r="F13" s="8">
        <v>4620</v>
      </c>
      <c r="G13" s="8">
        <v>57443</v>
      </c>
      <c r="I13" s="9">
        <f t="shared" si="0"/>
        <v>0.08042755427119057</v>
      </c>
    </row>
    <row r="14" spans="1:9" ht="15">
      <c r="A14" t="s">
        <v>42</v>
      </c>
      <c r="B14" t="s">
        <v>43</v>
      </c>
      <c r="C14" t="s">
        <v>41</v>
      </c>
      <c r="D14" s="3" t="s">
        <v>9</v>
      </c>
      <c r="E14" s="1">
        <v>40183</v>
      </c>
      <c r="F14" s="8">
        <v>0</v>
      </c>
      <c r="G14" s="8">
        <v>0</v>
      </c>
      <c r="I14" s="9">
        <v>0</v>
      </c>
    </row>
    <row r="15" spans="1:9" ht="15">
      <c r="A15" t="s">
        <v>45</v>
      </c>
      <c r="B15" t="s">
        <v>46</v>
      </c>
      <c r="C15" t="s">
        <v>44</v>
      </c>
      <c r="D15" s="3" t="s">
        <v>9</v>
      </c>
      <c r="E15" s="1">
        <v>40197</v>
      </c>
      <c r="F15" s="8">
        <v>0</v>
      </c>
      <c r="G15" s="8">
        <v>0</v>
      </c>
      <c r="I15" s="9">
        <v>0</v>
      </c>
    </row>
    <row r="16" spans="1:9" ht="15">
      <c r="A16" t="s">
        <v>47</v>
      </c>
      <c r="B16" t="s">
        <v>48</v>
      </c>
      <c r="C16" t="s">
        <v>44</v>
      </c>
      <c r="D16" s="3" t="s">
        <v>9</v>
      </c>
      <c r="E16" s="1">
        <v>40193</v>
      </c>
      <c r="F16" s="8">
        <v>0</v>
      </c>
      <c r="G16" s="8">
        <v>0</v>
      </c>
      <c r="I16" s="9">
        <v>0</v>
      </c>
    </row>
    <row r="17" spans="1:9" ht="15">
      <c r="A17" t="s">
        <v>49</v>
      </c>
      <c r="B17" t="s">
        <v>50</v>
      </c>
      <c r="C17" t="s">
        <v>44</v>
      </c>
      <c r="D17" s="3" t="s">
        <v>9</v>
      </c>
      <c r="E17" s="1">
        <v>40182</v>
      </c>
      <c r="F17" s="8">
        <v>0</v>
      </c>
      <c r="G17" s="8">
        <v>0</v>
      </c>
      <c r="I17" s="9">
        <v>0</v>
      </c>
    </row>
    <row r="18" spans="1:9" ht="15">
      <c r="A18" t="s">
        <v>51</v>
      </c>
      <c r="B18" t="s">
        <v>52</v>
      </c>
      <c r="C18" t="s">
        <v>44</v>
      </c>
      <c r="D18" s="3" t="s">
        <v>9</v>
      </c>
      <c r="E18" s="1">
        <v>40183</v>
      </c>
      <c r="F18" s="8">
        <v>0</v>
      </c>
      <c r="G18" s="8">
        <v>0</v>
      </c>
      <c r="I18" s="9">
        <v>0</v>
      </c>
    </row>
    <row r="19" spans="1:9" ht="15">
      <c r="A19" t="s">
        <v>53</v>
      </c>
      <c r="B19" t="s">
        <v>54</v>
      </c>
      <c r="C19" t="s">
        <v>44</v>
      </c>
      <c r="D19" s="3" t="s">
        <v>9</v>
      </c>
      <c r="E19" s="1">
        <v>40182</v>
      </c>
      <c r="F19" s="8">
        <v>0</v>
      </c>
      <c r="G19" s="8">
        <v>0</v>
      </c>
      <c r="I19" s="9">
        <v>0</v>
      </c>
    </row>
    <row r="20" spans="4:9" ht="15">
      <c r="D20" s="3"/>
      <c r="E20" s="1"/>
      <c r="I20" s="9" t="s">
        <v>151</v>
      </c>
    </row>
    <row r="21" spans="4:9" ht="15">
      <c r="D21" s="3"/>
      <c r="E21" s="1"/>
      <c r="F21" s="8">
        <f>SUM(F2:F20)</f>
        <v>52817.53</v>
      </c>
      <c r="G21" s="8">
        <f>SUM(G2:G20)</f>
        <v>243030.53</v>
      </c>
      <c r="I21" s="9">
        <f t="shared" si="0"/>
        <v>0.21732878581139578</v>
      </c>
    </row>
    <row r="22" spans="1:9" ht="15">
      <c r="A22" t="s">
        <v>151</v>
      </c>
      <c r="D22" s="3"/>
      <c r="E22" s="1"/>
      <c r="I22" s="9" t="s">
        <v>151</v>
      </c>
    </row>
    <row r="23" spans="1:9" ht="15">
      <c r="A23" t="s">
        <v>55</v>
      </c>
      <c r="B23" t="s">
        <v>56</v>
      </c>
      <c r="C23" s="3" t="s">
        <v>8</v>
      </c>
      <c r="D23" t="s">
        <v>57</v>
      </c>
      <c r="E23" s="1">
        <v>40555</v>
      </c>
      <c r="F23" s="8">
        <v>0</v>
      </c>
      <c r="G23" s="8">
        <v>0</v>
      </c>
      <c r="I23" s="9">
        <v>0</v>
      </c>
    </row>
    <row r="24" spans="1:9" ht="15">
      <c r="A24" t="s">
        <v>7</v>
      </c>
      <c r="B24" s="5" t="s">
        <v>13</v>
      </c>
      <c r="C24" s="3" t="s">
        <v>8</v>
      </c>
      <c r="D24" t="s">
        <v>57</v>
      </c>
      <c r="E24" s="1">
        <v>40574</v>
      </c>
      <c r="F24" s="8">
        <v>150</v>
      </c>
      <c r="G24" s="8">
        <v>2650</v>
      </c>
      <c r="I24" s="9">
        <f t="shared" si="0"/>
        <v>0.05660377358490566</v>
      </c>
    </row>
    <row r="25" spans="1:9" ht="15">
      <c r="A25" t="s">
        <v>12</v>
      </c>
      <c r="B25" t="s">
        <v>14</v>
      </c>
      <c r="C25" t="s">
        <v>11</v>
      </c>
      <c r="D25" t="s">
        <v>57</v>
      </c>
      <c r="E25" s="1">
        <v>40574</v>
      </c>
      <c r="F25" s="8">
        <v>30550</v>
      </c>
      <c r="G25" s="8">
        <v>80435.33</v>
      </c>
      <c r="I25" s="9">
        <f t="shared" si="0"/>
        <v>0.37980822606185616</v>
      </c>
    </row>
    <row r="26" spans="1:9" ht="15">
      <c r="A26" t="s">
        <v>58</v>
      </c>
      <c r="B26" t="s">
        <v>59</v>
      </c>
      <c r="C26" t="s">
        <v>11</v>
      </c>
      <c r="D26" t="s">
        <v>57</v>
      </c>
      <c r="E26" s="1">
        <v>40567</v>
      </c>
      <c r="F26" s="8">
        <v>31907.47</v>
      </c>
      <c r="G26" s="8">
        <v>135161.37</v>
      </c>
      <c r="I26" s="9">
        <f t="shared" si="0"/>
        <v>0.23606944794951398</v>
      </c>
    </row>
    <row r="27" spans="1:9" ht="15">
      <c r="A27" t="s">
        <v>60</v>
      </c>
      <c r="B27" t="s">
        <v>16</v>
      </c>
      <c r="C27" t="s">
        <v>15</v>
      </c>
      <c r="D27" t="s">
        <v>57</v>
      </c>
      <c r="E27" s="1">
        <v>40546</v>
      </c>
      <c r="F27" s="8">
        <v>0</v>
      </c>
      <c r="G27" s="8">
        <v>0</v>
      </c>
      <c r="I27" s="9">
        <v>0</v>
      </c>
    </row>
    <row r="28" spans="1:9" ht="15">
      <c r="A28" t="s">
        <v>61</v>
      </c>
      <c r="B28" t="s">
        <v>20</v>
      </c>
      <c r="C28" t="s">
        <v>18</v>
      </c>
      <c r="D28" t="s">
        <v>57</v>
      </c>
      <c r="E28" s="1">
        <v>40555</v>
      </c>
      <c r="F28" s="8">
        <v>0</v>
      </c>
      <c r="G28" s="8">
        <v>0</v>
      </c>
      <c r="I28" s="9">
        <v>0</v>
      </c>
    </row>
    <row r="29" spans="1:9" ht="15">
      <c r="A29" t="s">
        <v>62</v>
      </c>
      <c r="B29" t="s">
        <v>63</v>
      </c>
      <c r="C29" t="s">
        <v>21</v>
      </c>
      <c r="D29" t="s">
        <v>57</v>
      </c>
      <c r="E29" s="1">
        <v>40574</v>
      </c>
      <c r="F29" s="8">
        <v>675</v>
      </c>
      <c r="G29" s="8">
        <v>53425</v>
      </c>
      <c r="I29" s="9">
        <f t="shared" si="0"/>
        <v>0.012634534394010294</v>
      </c>
    </row>
    <row r="30" spans="1:9" ht="15">
      <c r="A30" t="s">
        <v>64</v>
      </c>
      <c r="B30" t="s">
        <v>23</v>
      </c>
      <c r="C30" t="s">
        <v>21</v>
      </c>
      <c r="D30" t="s">
        <v>57</v>
      </c>
      <c r="E30" s="1">
        <v>40574</v>
      </c>
      <c r="F30" s="8">
        <v>21416</v>
      </c>
      <c r="G30" s="8">
        <v>159956.2</v>
      </c>
      <c r="I30" s="9">
        <f t="shared" si="0"/>
        <v>0.13388665147084014</v>
      </c>
    </row>
    <row r="31" spans="1:9" ht="15">
      <c r="A31" t="s">
        <v>24</v>
      </c>
      <c r="B31" t="s">
        <v>4</v>
      </c>
      <c r="C31" t="s">
        <v>25</v>
      </c>
      <c r="D31" t="s">
        <v>57</v>
      </c>
      <c r="E31" s="1">
        <v>40574</v>
      </c>
      <c r="F31" s="8">
        <v>465</v>
      </c>
      <c r="G31" s="8">
        <v>1265</v>
      </c>
      <c r="I31" s="9">
        <f t="shared" si="0"/>
        <v>0.3675889328063241</v>
      </c>
    </row>
    <row r="32" spans="1:9" ht="15">
      <c r="A32" t="s">
        <v>65</v>
      </c>
      <c r="B32" t="s">
        <v>66</v>
      </c>
      <c r="C32" t="s">
        <v>26</v>
      </c>
      <c r="D32" t="s">
        <v>57</v>
      </c>
      <c r="E32" s="1">
        <v>40546</v>
      </c>
      <c r="F32" s="8">
        <v>31891</v>
      </c>
      <c r="G32" s="8">
        <v>183314</v>
      </c>
      <c r="I32" s="9">
        <f t="shared" si="0"/>
        <v>0.17396925493961182</v>
      </c>
    </row>
    <row r="33" spans="1:9" ht="15">
      <c r="A33" t="s">
        <v>67</v>
      </c>
      <c r="B33" t="s">
        <v>28</v>
      </c>
      <c r="C33" t="s">
        <v>26</v>
      </c>
      <c r="D33" t="s">
        <v>57</v>
      </c>
      <c r="E33" s="1">
        <v>40574</v>
      </c>
      <c r="F33" s="8">
        <v>47900.71</v>
      </c>
      <c r="G33" s="8">
        <v>197421.04</v>
      </c>
      <c r="I33" s="9">
        <f t="shared" si="0"/>
        <v>0.24263224426332672</v>
      </c>
    </row>
    <row r="34" spans="1:9" ht="15">
      <c r="A34" t="s">
        <v>68</v>
      </c>
      <c r="B34" t="s">
        <v>33</v>
      </c>
      <c r="C34" t="s">
        <v>31</v>
      </c>
      <c r="D34" t="s">
        <v>57</v>
      </c>
      <c r="E34" s="1">
        <v>40568</v>
      </c>
      <c r="F34" s="8">
        <v>0</v>
      </c>
      <c r="G34" s="8">
        <v>0</v>
      </c>
      <c r="I34" s="9">
        <v>0</v>
      </c>
    </row>
    <row r="35" spans="1:9" ht="15">
      <c r="A35" t="s">
        <v>69</v>
      </c>
      <c r="B35" t="s">
        <v>70</v>
      </c>
      <c r="C35" t="s">
        <v>31</v>
      </c>
      <c r="D35" t="s">
        <v>57</v>
      </c>
      <c r="E35" s="1">
        <v>40574</v>
      </c>
      <c r="F35" s="8">
        <v>56682.06</v>
      </c>
      <c r="G35" s="8">
        <v>201357.46</v>
      </c>
      <c r="I35" s="9">
        <f t="shared" si="0"/>
        <v>0.28149967724066444</v>
      </c>
    </row>
    <row r="36" spans="1:9" ht="15">
      <c r="A36" t="s">
        <v>34</v>
      </c>
      <c r="B36" t="s">
        <v>35</v>
      </c>
      <c r="C36" t="s">
        <v>31</v>
      </c>
      <c r="D36" t="s">
        <v>57</v>
      </c>
      <c r="E36" s="1">
        <v>40553</v>
      </c>
      <c r="F36" s="8">
        <v>54125</v>
      </c>
      <c r="G36" s="8">
        <v>174772.39</v>
      </c>
      <c r="I36" s="9">
        <f t="shared" si="0"/>
        <v>0.30968850400226255</v>
      </c>
    </row>
    <row r="37" spans="1:9" ht="15">
      <c r="A37" t="s">
        <v>71</v>
      </c>
      <c r="B37" t="s">
        <v>37</v>
      </c>
      <c r="C37" t="s">
        <v>31</v>
      </c>
      <c r="D37" t="s">
        <v>57</v>
      </c>
      <c r="E37" s="1">
        <v>40550</v>
      </c>
      <c r="F37" s="8">
        <v>5400</v>
      </c>
      <c r="G37" s="8">
        <v>10900</v>
      </c>
      <c r="I37" s="9">
        <f t="shared" si="0"/>
        <v>0.4954128440366973</v>
      </c>
    </row>
    <row r="38" spans="1:9" ht="15">
      <c r="A38" t="s">
        <v>72</v>
      </c>
      <c r="B38" t="s">
        <v>73</v>
      </c>
      <c r="C38" t="s">
        <v>38</v>
      </c>
      <c r="D38" t="s">
        <v>57</v>
      </c>
      <c r="E38" s="1">
        <v>40639</v>
      </c>
      <c r="F38" s="8">
        <v>0</v>
      </c>
      <c r="G38" s="8">
        <v>0</v>
      </c>
      <c r="I38" s="9">
        <v>0</v>
      </c>
    </row>
    <row r="39" spans="1:9" ht="15">
      <c r="A39" t="s">
        <v>39</v>
      </c>
      <c r="B39" t="s">
        <v>40</v>
      </c>
      <c r="C39" t="s">
        <v>38</v>
      </c>
      <c r="D39" t="s">
        <v>57</v>
      </c>
      <c r="E39" s="1">
        <v>40567</v>
      </c>
      <c r="F39" s="8">
        <v>37850.28</v>
      </c>
      <c r="G39" s="8">
        <v>122155.43</v>
      </c>
      <c r="I39" s="9">
        <f t="shared" si="0"/>
        <v>0.30985343836127466</v>
      </c>
    </row>
    <row r="40" spans="1:9" ht="15">
      <c r="A40" t="s">
        <v>74</v>
      </c>
      <c r="B40" t="s">
        <v>75</v>
      </c>
      <c r="C40" t="s">
        <v>38</v>
      </c>
      <c r="D40" t="s">
        <v>57</v>
      </c>
      <c r="E40" s="1">
        <v>40209</v>
      </c>
      <c r="F40" s="8">
        <v>19966</v>
      </c>
      <c r="G40" s="8">
        <v>56116</v>
      </c>
      <c r="I40" s="9">
        <f t="shared" si="0"/>
        <v>0.35579870268729064</v>
      </c>
    </row>
    <row r="41" spans="1:9" ht="15">
      <c r="A41" t="s">
        <v>42</v>
      </c>
      <c r="B41" t="s">
        <v>76</v>
      </c>
      <c r="C41" t="s">
        <v>41</v>
      </c>
      <c r="D41" t="s">
        <v>57</v>
      </c>
      <c r="E41" s="1">
        <v>40563</v>
      </c>
      <c r="F41" s="8">
        <v>0</v>
      </c>
      <c r="G41" s="8">
        <v>0</v>
      </c>
      <c r="I41" s="9">
        <v>0</v>
      </c>
    </row>
    <row r="42" spans="1:9" ht="15">
      <c r="A42" t="s">
        <v>45</v>
      </c>
      <c r="B42" t="s">
        <v>77</v>
      </c>
      <c r="C42" t="s">
        <v>44</v>
      </c>
      <c r="D42" t="s">
        <v>57</v>
      </c>
      <c r="E42" s="1">
        <v>40546</v>
      </c>
      <c r="F42" s="8">
        <v>0</v>
      </c>
      <c r="G42" s="8">
        <v>0</v>
      </c>
      <c r="I42" s="9">
        <v>0</v>
      </c>
    </row>
    <row r="43" spans="1:9" ht="15">
      <c r="A43" t="s">
        <v>47</v>
      </c>
      <c r="B43" t="s">
        <v>48</v>
      </c>
      <c r="C43" t="s">
        <v>44</v>
      </c>
      <c r="D43" t="s">
        <v>57</v>
      </c>
      <c r="E43" s="1">
        <v>40547</v>
      </c>
      <c r="F43" s="8">
        <v>0</v>
      </c>
      <c r="G43" s="8">
        <v>0</v>
      </c>
      <c r="I43" s="9">
        <v>0</v>
      </c>
    </row>
    <row r="44" spans="1:9" ht="15">
      <c r="A44" t="s">
        <v>49</v>
      </c>
      <c r="B44" t="s">
        <v>50</v>
      </c>
      <c r="C44" t="s">
        <v>44</v>
      </c>
      <c r="D44" t="s">
        <v>57</v>
      </c>
      <c r="E44" s="1">
        <v>40575</v>
      </c>
      <c r="F44" s="8">
        <v>0</v>
      </c>
      <c r="G44" s="8">
        <v>0</v>
      </c>
      <c r="I44" s="9">
        <v>0</v>
      </c>
    </row>
    <row r="45" spans="1:9" ht="15">
      <c r="A45" t="s">
        <v>51</v>
      </c>
      <c r="B45" t="s">
        <v>52</v>
      </c>
      <c r="C45" t="s">
        <v>44</v>
      </c>
      <c r="D45" t="s">
        <v>57</v>
      </c>
      <c r="E45" s="1">
        <v>40575</v>
      </c>
      <c r="F45" s="8">
        <v>0</v>
      </c>
      <c r="G45" s="8">
        <v>0</v>
      </c>
      <c r="I45" s="9">
        <v>0</v>
      </c>
    </row>
    <row r="46" spans="1:9" ht="15">
      <c r="A46" t="s">
        <v>53</v>
      </c>
      <c r="B46" t="s">
        <v>54</v>
      </c>
      <c r="C46" t="s">
        <v>44</v>
      </c>
      <c r="D46" t="s">
        <v>57</v>
      </c>
      <c r="E46" s="1">
        <v>40547</v>
      </c>
      <c r="F46" s="8">
        <v>0</v>
      </c>
      <c r="G46" s="8">
        <v>0</v>
      </c>
      <c r="I46" s="9">
        <v>0</v>
      </c>
    </row>
    <row r="47" spans="4:9" ht="15">
      <c r="D47" s="3"/>
      <c r="E47" s="1"/>
      <c r="I47" s="9" t="s">
        <v>151</v>
      </c>
    </row>
    <row r="48" spans="4:9" ht="15">
      <c r="D48" s="3"/>
      <c r="E48" s="1"/>
      <c r="F48" s="8">
        <f>SUM(F23:F47)</f>
        <v>338978.52</v>
      </c>
      <c r="G48" s="8">
        <f>SUM(G23:G47)</f>
        <v>1378929.22</v>
      </c>
      <c r="I48" s="9">
        <f t="shared" si="0"/>
        <v>0.24582735290793245</v>
      </c>
    </row>
    <row r="49" spans="1:9" ht="15">
      <c r="A49" t="s">
        <v>151</v>
      </c>
      <c r="D49" s="3"/>
      <c r="E49" s="1"/>
      <c r="I49" s="9" t="s">
        <v>151</v>
      </c>
    </row>
    <row r="50" spans="1:9" ht="15">
      <c r="A50" t="s">
        <v>80</v>
      </c>
      <c r="B50" t="s">
        <v>81</v>
      </c>
      <c r="C50" t="s">
        <v>79</v>
      </c>
      <c r="D50" t="s">
        <v>78</v>
      </c>
      <c r="E50" s="1">
        <v>40938</v>
      </c>
      <c r="F50" s="8">
        <v>3290</v>
      </c>
      <c r="G50" s="8">
        <v>19190</v>
      </c>
      <c r="I50" s="9">
        <f t="shared" si="0"/>
        <v>0.17144346013548722</v>
      </c>
    </row>
    <row r="51" spans="1:9" ht="15">
      <c r="A51" t="s">
        <v>82</v>
      </c>
      <c r="B51" t="s">
        <v>83</v>
      </c>
      <c r="C51" t="s">
        <v>79</v>
      </c>
      <c r="D51" t="s">
        <v>78</v>
      </c>
      <c r="E51" s="1">
        <v>40939</v>
      </c>
      <c r="F51" s="8">
        <v>14255.45</v>
      </c>
      <c r="G51" s="8">
        <v>46860.39</v>
      </c>
      <c r="I51" s="9">
        <f t="shared" si="0"/>
        <v>0.3042110831770713</v>
      </c>
    </row>
    <row r="52" spans="1:9" ht="15">
      <c r="A52" t="s">
        <v>12</v>
      </c>
      <c r="B52" t="s">
        <v>14</v>
      </c>
      <c r="C52" t="s">
        <v>11</v>
      </c>
      <c r="D52" t="s">
        <v>78</v>
      </c>
      <c r="E52" s="1">
        <v>40932</v>
      </c>
      <c r="F52" s="8">
        <v>0</v>
      </c>
      <c r="G52" s="8">
        <v>0</v>
      </c>
      <c r="I52" s="9">
        <v>0</v>
      </c>
    </row>
    <row r="53" spans="1:9" ht="15">
      <c r="A53" t="s">
        <v>60</v>
      </c>
      <c r="B53" t="s">
        <v>84</v>
      </c>
      <c r="C53" t="s">
        <v>15</v>
      </c>
      <c r="D53" t="s">
        <v>78</v>
      </c>
      <c r="E53" s="1">
        <v>40913</v>
      </c>
      <c r="F53" s="8">
        <v>0</v>
      </c>
      <c r="G53" s="8">
        <v>0</v>
      </c>
      <c r="I53" s="9">
        <v>0</v>
      </c>
    </row>
    <row r="54" spans="1:9" ht="15">
      <c r="A54" t="s">
        <v>61</v>
      </c>
      <c r="B54" t="s">
        <v>20</v>
      </c>
      <c r="C54" t="s">
        <v>18</v>
      </c>
      <c r="D54" t="s">
        <v>78</v>
      </c>
      <c r="E54" s="1">
        <v>40939</v>
      </c>
      <c r="F54" s="8">
        <v>650</v>
      </c>
      <c r="G54" s="8">
        <v>5650</v>
      </c>
      <c r="I54" s="9">
        <f t="shared" si="0"/>
        <v>0.11504424778761062</v>
      </c>
    </row>
    <row r="55" spans="1:9" ht="15">
      <c r="A55" t="s">
        <v>64</v>
      </c>
      <c r="B55" t="s">
        <v>23</v>
      </c>
      <c r="C55" t="s">
        <v>21</v>
      </c>
      <c r="D55" t="s">
        <v>78</v>
      </c>
      <c r="E55" s="1">
        <v>40939</v>
      </c>
      <c r="F55" s="8">
        <v>200</v>
      </c>
      <c r="G55" s="8">
        <v>700</v>
      </c>
      <c r="I55" s="9">
        <f t="shared" si="0"/>
        <v>0.2857142857142857</v>
      </c>
    </row>
    <row r="56" spans="1:9" ht="15">
      <c r="A56" t="s">
        <v>24</v>
      </c>
      <c r="B56" t="s">
        <v>4</v>
      </c>
      <c r="C56" t="s">
        <v>25</v>
      </c>
      <c r="D56" t="s">
        <v>78</v>
      </c>
      <c r="E56" s="1">
        <v>40938</v>
      </c>
      <c r="F56" s="8">
        <v>3900</v>
      </c>
      <c r="G56" s="8">
        <v>40250</v>
      </c>
      <c r="I56" s="9">
        <f t="shared" si="0"/>
        <v>0.0968944099378882</v>
      </c>
    </row>
    <row r="57" spans="1:9" ht="15">
      <c r="A57" t="s">
        <v>27</v>
      </c>
      <c r="B57" t="s">
        <v>28</v>
      </c>
      <c r="C57" t="s">
        <v>26</v>
      </c>
      <c r="D57" t="s">
        <v>78</v>
      </c>
      <c r="E57" s="1">
        <v>40940</v>
      </c>
      <c r="F57" s="8">
        <v>399</v>
      </c>
      <c r="G57" s="8">
        <v>399</v>
      </c>
      <c r="I57" s="9">
        <f t="shared" si="0"/>
        <v>1</v>
      </c>
    </row>
    <row r="58" spans="1:9" ht="15">
      <c r="A58" t="s">
        <v>85</v>
      </c>
      <c r="B58" t="s">
        <v>86</v>
      </c>
      <c r="C58" t="s">
        <v>31</v>
      </c>
      <c r="D58" t="s">
        <v>78</v>
      </c>
      <c r="E58" s="1">
        <v>40938</v>
      </c>
      <c r="F58" s="8">
        <v>749</v>
      </c>
      <c r="G58" s="8">
        <v>12249</v>
      </c>
      <c r="I58" s="9">
        <f t="shared" si="0"/>
        <v>0.061147848803984</v>
      </c>
    </row>
    <row r="59" spans="1:9" ht="15">
      <c r="A59" t="s">
        <v>32</v>
      </c>
      <c r="B59" t="s">
        <v>33</v>
      </c>
      <c r="C59" t="s">
        <v>31</v>
      </c>
      <c r="D59" t="s">
        <v>78</v>
      </c>
      <c r="E59" s="1">
        <v>40911</v>
      </c>
      <c r="F59" s="8">
        <v>0</v>
      </c>
      <c r="G59" s="8">
        <v>0</v>
      </c>
      <c r="I59" s="9">
        <v>0</v>
      </c>
    </row>
    <row r="60" spans="1:9" ht="15">
      <c r="A60" t="s">
        <v>69</v>
      </c>
      <c r="B60" t="s">
        <v>70</v>
      </c>
      <c r="C60" t="s">
        <v>31</v>
      </c>
      <c r="D60" t="s">
        <v>78</v>
      </c>
      <c r="E60" s="1">
        <v>40938</v>
      </c>
      <c r="F60" s="8">
        <v>25</v>
      </c>
      <c r="G60" s="8">
        <v>25</v>
      </c>
      <c r="I60" s="9">
        <f t="shared" si="0"/>
        <v>1</v>
      </c>
    </row>
    <row r="61" spans="1:9" ht="15">
      <c r="A61" t="s">
        <v>34</v>
      </c>
      <c r="B61" t="s">
        <v>35</v>
      </c>
      <c r="C61" t="s">
        <v>31</v>
      </c>
      <c r="D61" t="s">
        <v>78</v>
      </c>
      <c r="E61" s="1">
        <v>40934</v>
      </c>
      <c r="F61" s="8">
        <v>0</v>
      </c>
      <c r="G61" s="8">
        <v>0</v>
      </c>
      <c r="I61" s="9">
        <v>0</v>
      </c>
    </row>
    <row r="62" spans="1:9" ht="15">
      <c r="A62" t="s">
        <v>87</v>
      </c>
      <c r="B62" t="s">
        <v>37</v>
      </c>
      <c r="C62" t="s">
        <v>31</v>
      </c>
      <c r="D62" t="s">
        <v>78</v>
      </c>
      <c r="E62" s="1">
        <v>40912</v>
      </c>
      <c r="F62" s="8">
        <v>0</v>
      </c>
      <c r="G62" s="8">
        <v>0</v>
      </c>
      <c r="I62" s="9">
        <v>0</v>
      </c>
    </row>
    <row r="63" spans="1:9" ht="15">
      <c r="A63" t="s">
        <v>39</v>
      </c>
      <c r="B63" t="s">
        <v>40</v>
      </c>
      <c r="C63" t="s">
        <v>38</v>
      </c>
      <c r="D63" t="s">
        <v>78</v>
      </c>
      <c r="E63" s="1">
        <v>40917</v>
      </c>
      <c r="F63" s="8">
        <v>0</v>
      </c>
      <c r="G63" s="8">
        <v>0</v>
      </c>
      <c r="I63" s="9">
        <v>0</v>
      </c>
    </row>
    <row r="64" spans="1:9" ht="15">
      <c r="A64" t="s">
        <v>42</v>
      </c>
      <c r="B64" t="s">
        <v>76</v>
      </c>
      <c r="C64" t="s">
        <v>41</v>
      </c>
      <c r="D64" t="s">
        <v>78</v>
      </c>
      <c r="E64" s="1">
        <v>40921</v>
      </c>
      <c r="F64" s="8">
        <v>0</v>
      </c>
      <c r="G64" s="8">
        <v>0</v>
      </c>
      <c r="I64" s="9">
        <v>0</v>
      </c>
    </row>
    <row r="65" spans="1:9" ht="15">
      <c r="A65" t="s">
        <v>45</v>
      </c>
      <c r="B65" t="s">
        <v>46</v>
      </c>
      <c r="C65" t="s">
        <v>44</v>
      </c>
      <c r="D65" t="s">
        <v>78</v>
      </c>
      <c r="E65" s="1">
        <v>40912</v>
      </c>
      <c r="F65" s="8">
        <v>0</v>
      </c>
      <c r="G65" s="8">
        <v>0</v>
      </c>
      <c r="I65" s="9">
        <v>0</v>
      </c>
    </row>
    <row r="66" spans="1:9" ht="15">
      <c r="A66" t="s">
        <v>88</v>
      </c>
      <c r="B66" t="s">
        <v>89</v>
      </c>
      <c r="C66" t="s">
        <v>44</v>
      </c>
      <c r="D66" t="s">
        <v>78</v>
      </c>
      <c r="E66" s="1">
        <v>40913</v>
      </c>
      <c r="F66" s="8">
        <v>0</v>
      </c>
      <c r="G66" s="8">
        <v>0</v>
      </c>
      <c r="I66" s="9">
        <v>0</v>
      </c>
    </row>
    <row r="67" spans="1:9" ht="15">
      <c r="A67" t="s">
        <v>49</v>
      </c>
      <c r="B67" t="s">
        <v>50</v>
      </c>
      <c r="C67" t="s">
        <v>44</v>
      </c>
      <c r="D67" t="s">
        <v>78</v>
      </c>
      <c r="E67" s="1">
        <v>40913</v>
      </c>
      <c r="F67" s="8">
        <v>0</v>
      </c>
      <c r="G67" s="8">
        <v>0</v>
      </c>
      <c r="I67" s="9">
        <v>0</v>
      </c>
    </row>
    <row r="68" spans="1:9" ht="15">
      <c r="A68" t="s">
        <v>51</v>
      </c>
      <c r="B68" t="s">
        <v>52</v>
      </c>
      <c r="C68" t="s">
        <v>44</v>
      </c>
      <c r="D68" t="s">
        <v>78</v>
      </c>
      <c r="E68" s="1">
        <v>40911</v>
      </c>
      <c r="F68" s="8">
        <v>0</v>
      </c>
      <c r="G68" s="8">
        <v>0</v>
      </c>
      <c r="I68" s="9">
        <v>0</v>
      </c>
    </row>
    <row r="69" spans="1:9" ht="15">
      <c r="A69" t="s">
        <v>53</v>
      </c>
      <c r="B69" t="s">
        <v>54</v>
      </c>
      <c r="C69" t="s">
        <v>44</v>
      </c>
      <c r="D69" t="s">
        <v>78</v>
      </c>
      <c r="E69" s="1">
        <v>40913</v>
      </c>
      <c r="F69" s="8">
        <v>0</v>
      </c>
      <c r="G69" s="8">
        <v>0</v>
      </c>
      <c r="I69" s="9">
        <v>0</v>
      </c>
    </row>
    <row r="70" spans="4:9" ht="15">
      <c r="D70" s="3"/>
      <c r="E70" s="1"/>
      <c r="I70" s="9" t="s">
        <v>151</v>
      </c>
    </row>
    <row r="71" spans="4:9" ht="15">
      <c r="D71" s="3"/>
      <c r="E71" s="1"/>
      <c r="F71" s="8">
        <f>SUM(F50:F70)</f>
        <v>23468.45</v>
      </c>
      <c r="G71" s="8">
        <f>SUM(G50:G70)</f>
        <v>125323.39</v>
      </c>
      <c r="I71" s="9">
        <f aca="true" t="shared" si="1" ref="I71:I131">F71/G71</f>
        <v>0.18726312781676271</v>
      </c>
    </row>
    <row r="72" spans="1:9" ht="15">
      <c r="A72" t="s">
        <v>151</v>
      </c>
      <c r="D72" s="3"/>
      <c r="E72" s="1"/>
      <c r="I72" s="9" t="s">
        <v>151</v>
      </c>
    </row>
    <row r="73" spans="1:9" ht="15">
      <c r="A73" t="s">
        <v>80</v>
      </c>
      <c r="B73" t="s">
        <v>92</v>
      </c>
      <c r="C73" t="s">
        <v>79</v>
      </c>
      <c r="D73" t="s">
        <v>90</v>
      </c>
      <c r="E73" s="1">
        <v>41304</v>
      </c>
      <c r="F73" s="8">
        <v>3444.32</v>
      </c>
      <c r="G73" s="8">
        <v>7169.32</v>
      </c>
      <c r="I73" s="9">
        <f t="shared" si="1"/>
        <v>0.48042492174990103</v>
      </c>
    </row>
    <row r="74" spans="1:9" ht="15">
      <c r="A74" t="s">
        <v>82</v>
      </c>
      <c r="B74" t="s">
        <v>83</v>
      </c>
      <c r="C74" t="s">
        <v>79</v>
      </c>
      <c r="D74" t="s">
        <v>90</v>
      </c>
      <c r="E74" s="1">
        <v>41305</v>
      </c>
      <c r="F74" s="8">
        <v>183687.12</v>
      </c>
      <c r="G74" s="8">
        <v>604423.72</v>
      </c>
      <c r="I74" s="9">
        <f t="shared" si="1"/>
        <v>0.30390455225681745</v>
      </c>
    </row>
    <row r="75" spans="1:9" ht="15">
      <c r="A75" t="s">
        <v>12</v>
      </c>
      <c r="B75" t="s">
        <v>14</v>
      </c>
      <c r="C75" t="s">
        <v>11</v>
      </c>
      <c r="D75" t="s">
        <v>90</v>
      </c>
      <c r="E75" s="1">
        <v>41288</v>
      </c>
      <c r="F75" s="8">
        <v>0</v>
      </c>
      <c r="G75" s="8">
        <v>0</v>
      </c>
      <c r="I75" s="9">
        <v>0</v>
      </c>
    </row>
    <row r="76" spans="1:9" ht="15">
      <c r="A76" t="s">
        <v>93</v>
      </c>
      <c r="B76" t="s">
        <v>94</v>
      </c>
      <c r="C76" t="s">
        <v>15</v>
      </c>
      <c r="D76" t="s">
        <v>90</v>
      </c>
      <c r="E76" s="1">
        <v>41297</v>
      </c>
      <c r="F76" s="8">
        <v>6227.94</v>
      </c>
      <c r="G76" s="8">
        <v>21252.94</v>
      </c>
      <c r="I76" s="9">
        <f t="shared" si="1"/>
        <v>0.2930389866060884</v>
      </c>
    </row>
    <row r="77" spans="1:9" ht="15">
      <c r="A77" t="s">
        <v>95</v>
      </c>
      <c r="B77" t="s">
        <v>96</v>
      </c>
      <c r="C77" t="s">
        <v>15</v>
      </c>
      <c r="D77" t="s">
        <v>90</v>
      </c>
      <c r="E77" s="1">
        <v>41278</v>
      </c>
      <c r="F77" s="8">
        <v>1220</v>
      </c>
      <c r="G77" s="8">
        <v>3720</v>
      </c>
      <c r="I77" s="9">
        <f t="shared" si="1"/>
        <v>0.3279569892473118</v>
      </c>
    </row>
    <row r="78" spans="1:9" ht="15">
      <c r="A78" t="s">
        <v>97</v>
      </c>
      <c r="B78" t="s">
        <v>98</v>
      </c>
      <c r="C78" t="s">
        <v>18</v>
      </c>
      <c r="D78" t="s">
        <v>90</v>
      </c>
      <c r="E78" s="1">
        <v>41285</v>
      </c>
      <c r="F78" s="8">
        <v>14827.4</v>
      </c>
      <c r="G78" s="8">
        <v>24877.4</v>
      </c>
      <c r="I78" s="9">
        <f t="shared" si="1"/>
        <v>0.5960188765707026</v>
      </c>
    </row>
    <row r="79" spans="1:9" ht="15">
      <c r="A79" t="s">
        <v>19</v>
      </c>
      <c r="B79" t="s">
        <v>20</v>
      </c>
      <c r="C79" t="s">
        <v>18</v>
      </c>
      <c r="D79" t="s">
        <v>90</v>
      </c>
      <c r="E79" s="1">
        <v>41304</v>
      </c>
      <c r="F79" s="8">
        <v>10493.43</v>
      </c>
      <c r="G79" s="8">
        <v>30969.63</v>
      </c>
      <c r="I79" s="9">
        <f t="shared" si="1"/>
        <v>0.3388296857275983</v>
      </c>
    </row>
    <row r="80" spans="1:9" ht="15">
      <c r="A80" t="s">
        <v>64</v>
      </c>
      <c r="B80" t="s">
        <v>23</v>
      </c>
      <c r="C80" t="s">
        <v>21</v>
      </c>
      <c r="D80" t="s">
        <v>90</v>
      </c>
      <c r="E80" s="1">
        <v>41305</v>
      </c>
      <c r="F80" s="8">
        <v>200</v>
      </c>
      <c r="G80" s="8">
        <v>1200</v>
      </c>
      <c r="I80" s="9">
        <f t="shared" si="1"/>
        <v>0.16666666666666666</v>
      </c>
    </row>
    <row r="81" spans="1:9" ht="15">
      <c r="A81" t="s">
        <v>24</v>
      </c>
      <c r="B81" t="s">
        <v>4</v>
      </c>
      <c r="C81" t="s">
        <v>25</v>
      </c>
      <c r="D81" t="s">
        <v>90</v>
      </c>
      <c r="E81" s="1">
        <v>41303</v>
      </c>
      <c r="F81" s="8">
        <v>6302</v>
      </c>
      <c r="G81" s="8">
        <v>40852</v>
      </c>
      <c r="I81" s="9">
        <f t="shared" si="1"/>
        <v>0.1542641731126995</v>
      </c>
    </row>
    <row r="82" spans="1:9" ht="15">
      <c r="A82" t="s">
        <v>99</v>
      </c>
      <c r="B82" t="s">
        <v>100</v>
      </c>
      <c r="C82" t="s">
        <v>25</v>
      </c>
      <c r="D82" t="s">
        <v>90</v>
      </c>
      <c r="E82" s="1">
        <v>41290</v>
      </c>
      <c r="F82" s="8">
        <v>6925.76</v>
      </c>
      <c r="G82" s="8">
        <v>19479.76</v>
      </c>
      <c r="I82" s="9">
        <f t="shared" si="1"/>
        <v>0.35553620783828965</v>
      </c>
    </row>
    <row r="83" spans="1:9" ht="15">
      <c r="A83" t="s">
        <v>67</v>
      </c>
      <c r="B83" t="s">
        <v>28</v>
      </c>
      <c r="C83" t="s">
        <v>26</v>
      </c>
      <c r="D83" t="s">
        <v>90</v>
      </c>
      <c r="E83" s="1">
        <v>41316</v>
      </c>
      <c r="F83" s="8">
        <v>199</v>
      </c>
      <c r="G83" s="8">
        <v>2699</v>
      </c>
      <c r="I83" s="9">
        <f t="shared" si="1"/>
        <v>0.07373101148573545</v>
      </c>
    </row>
    <row r="84" spans="1:9" ht="15">
      <c r="A84" t="s">
        <v>85</v>
      </c>
      <c r="B84" t="s">
        <v>86</v>
      </c>
      <c r="C84" t="s">
        <v>31</v>
      </c>
      <c r="D84" t="s">
        <v>90</v>
      </c>
      <c r="E84" s="1">
        <v>41305</v>
      </c>
      <c r="F84" s="8">
        <v>49119.99</v>
      </c>
      <c r="G84" s="8">
        <v>202633.9</v>
      </c>
      <c r="I84" s="9">
        <f t="shared" si="1"/>
        <v>0.24240756359128457</v>
      </c>
    </row>
    <row r="85" spans="1:9" ht="15">
      <c r="A85" t="s">
        <v>32</v>
      </c>
      <c r="B85" t="s">
        <v>33</v>
      </c>
      <c r="C85" t="s">
        <v>31</v>
      </c>
      <c r="D85" t="s">
        <v>90</v>
      </c>
      <c r="E85" s="1">
        <v>41305</v>
      </c>
      <c r="F85" s="8">
        <v>0</v>
      </c>
      <c r="G85" s="8">
        <v>0</v>
      </c>
      <c r="I85" s="9">
        <v>0</v>
      </c>
    </row>
    <row r="86" spans="1:9" ht="15">
      <c r="A86" t="s">
        <v>69</v>
      </c>
      <c r="B86" t="s">
        <v>70</v>
      </c>
      <c r="C86" t="s">
        <v>31</v>
      </c>
      <c r="D86" t="s">
        <v>90</v>
      </c>
      <c r="E86" s="1">
        <v>41305</v>
      </c>
      <c r="F86" s="8">
        <v>50486.57</v>
      </c>
      <c r="G86" s="8">
        <v>178434.48</v>
      </c>
      <c r="I86" s="9">
        <f t="shared" si="1"/>
        <v>0.28294178344902843</v>
      </c>
    </row>
    <row r="87" spans="1:9" ht="15">
      <c r="A87" t="s">
        <v>101</v>
      </c>
      <c r="B87" t="s">
        <v>35</v>
      </c>
      <c r="C87" t="s">
        <v>31</v>
      </c>
      <c r="D87" t="s">
        <v>90</v>
      </c>
      <c r="E87" s="1">
        <v>41351</v>
      </c>
      <c r="F87" s="8">
        <v>0</v>
      </c>
      <c r="G87" s="8">
        <v>0</v>
      </c>
      <c r="I87" s="9">
        <v>0</v>
      </c>
    </row>
    <row r="88" spans="1:9" ht="15">
      <c r="A88" t="s">
        <v>102</v>
      </c>
      <c r="B88" t="s">
        <v>103</v>
      </c>
      <c r="C88" t="s">
        <v>31</v>
      </c>
      <c r="D88" t="s">
        <v>90</v>
      </c>
      <c r="E88" s="1">
        <v>41284</v>
      </c>
      <c r="F88" s="8">
        <v>0</v>
      </c>
      <c r="G88" s="8">
        <v>0</v>
      </c>
      <c r="I88" s="9">
        <v>0</v>
      </c>
    </row>
    <row r="89" spans="1:9" ht="15">
      <c r="A89" t="s">
        <v>71</v>
      </c>
      <c r="B89" t="s">
        <v>37</v>
      </c>
      <c r="C89" t="s">
        <v>31</v>
      </c>
      <c r="D89" t="s">
        <v>90</v>
      </c>
      <c r="E89" s="1">
        <v>41302</v>
      </c>
      <c r="F89" s="8">
        <v>0</v>
      </c>
      <c r="G89" s="8">
        <v>1000</v>
      </c>
      <c r="I89" s="9">
        <f t="shared" si="1"/>
        <v>0</v>
      </c>
    </row>
    <row r="90" spans="1:9" ht="15">
      <c r="A90" t="s">
        <v>104</v>
      </c>
      <c r="B90" t="s">
        <v>105</v>
      </c>
      <c r="C90" t="s">
        <v>31</v>
      </c>
      <c r="D90" t="s">
        <v>90</v>
      </c>
      <c r="E90" s="1">
        <v>41276</v>
      </c>
      <c r="F90" s="8">
        <v>0</v>
      </c>
      <c r="G90" s="8">
        <v>0</v>
      </c>
      <c r="I90" s="9">
        <v>0</v>
      </c>
    </row>
    <row r="91" spans="1:9" ht="15">
      <c r="A91" t="s">
        <v>39</v>
      </c>
      <c r="B91" t="s">
        <v>40</v>
      </c>
      <c r="C91" t="s">
        <v>38</v>
      </c>
      <c r="D91" t="s">
        <v>90</v>
      </c>
      <c r="E91" s="1">
        <v>41296</v>
      </c>
      <c r="F91" s="8">
        <v>100</v>
      </c>
      <c r="G91" s="8">
        <v>1100</v>
      </c>
      <c r="I91" s="9">
        <f t="shared" si="1"/>
        <v>0.09090909090909091</v>
      </c>
    </row>
    <row r="92" spans="1:9" ht="15">
      <c r="A92" t="s">
        <v>106</v>
      </c>
      <c r="B92" t="s">
        <v>107</v>
      </c>
      <c r="C92" t="s">
        <v>41</v>
      </c>
      <c r="D92" t="s">
        <v>90</v>
      </c>
      <c r="E92" s="1">
        <v>41305</v>
      </c>
      <c r="F92" s="8">
        <v>56218.83</v>
      </c>
      <c r="G92" s="8">
        <v>199038.33</v>
      </c>
      <c r="I92" s="9">
        <f t="shared" si="1"/>
        <v>0.2824522794177383</v>
      </c>
    </row>
    <row r="93" spans="1:9" ht="15">
      <c r="A93" t="s">
        <v>108</v>
      </c>
      <c r="B93" t="s">
        <v>109</v>
      </c>
      <c r="C93" t="s">
        <v>41</v>
      </c>
      <c r="D93" t="s">
        <v>90</v>
      </c>
      <c r="E93" s="1">
        <v>41282</v>
      </c>
      <c r="F93" s="8">
        <v>5265</v>
      </c>
      <c r="G93" s="8">
        <v>14342</v>
      </c>
      <c r="I93" s="9">
        <f t="shared" si="1"/>
        <v>0.3671036117696277</v>
      </c>
    </row>
    <row r="94" spans="1:9" ht="15">
      <c r="A94" t="s">
        <v>110</v>
      </c>
      <c r="B94" t="s">
        <v>111</v>
      </c>
      <c r="C94" t="s">
        <v>41</v>
      </c>
      <c r="D94" t="s">
        <v>90</v>
      </c>
      <c r="E94" s="1">
        <v>41297</v>
      </c>
      <c r="F94" s="8">
        <v>1045</v>
      </c>
      <c r="G94" s="8">
        <v>1795</v>
      </c>
      <c r="I94" s="9">
        <f t="shared" si="1"/>
        <v>0.5821727019498607</v>
      </c>
    </row>
    <row r="95" spans="1:9" ht="15">
      <c r="A95" t="s">
        <v>112</v>
      </c>
      <c r="B95" t="s">
        <v>113</v>
      </c>
      <c r="C95" t="s">
        <v>41</v>
      </c>
      <c r="D95" t="s">
        <v>90</v>
      </c>
      <c r="E95" s="1">
        <v>41305</v>
      </c>
      <c r="F95" s="8">
        <v>5631</v>
      </c>
      <c r="G95" s="8">
        <v>30930</v>
      </c>
      <c r="I95" s="9">
        <f t="shared" si="1"/>
        <v>0.18205625606207565</v>
      </c>
    </row>
    <row r="96" spans="1:9" ht="15">
      <c r="A96" t="s">
        <v>42</v>
      </c>
      <c r="B96" t="s">
        <v>43</v>
      </c>
      <c r="C96" t="s">
        <v>41</v>
      </c>
      <c r="D96" t="s">
        <v>90</v>
      </c>
      <c r="E96" s="1">
        <v>41276</v>
      </c>
      <c r="F96" s="8">
        <v>0</v>
      </c>
      <c r="G96" s="8">
        <v>0</v>
      </c>
      <c r="I96" s="9">
        <v>0</v>
      </c>
    </row>
    <row r="97" spans="1:9" ht="15">
      <c r="A97" t="s">
        <v>45</v>
      </c>
      <c r="B97" t="s">
        <v>77</v>
      </c>
      <c r="C97" t="s">
        <v>44</v>
      </c>
      <c r="D97" t="s">
        <v>90</v>
      </c>
      <c r="E97" s="1">
        <v>41276</v>
      </c>
      <c r="F97" s="8">
        <v>0</v>
      </c>
      <c r="G97" s="8">
        <v>0</v>
      </c>
      <c r="I97" s="9">
        <v>0</v>
      </c>
    </row>
    <row r="98" spans="1:9" ht="15">
      <c r="A98" t="s">
        <v>88</v>
      </c>
      <c r="B98" t="s">
        <v>89</v>
      </c>
      <c r="C98" t="s">
        <v>44</v>
      </c>
      <c r="D98" t="s">
        <v>90</v>
      </c>
      <c r="E98" s="1">
        <v>41288</v>
      </c>
      <c r="F98" s="8">
        <v>0</v>
      </c>
      <c r="G98" s="8">
        <v>0</v>
      </c>
      <c r="I98" s="9">
        <v>0</v>
      </c>
    </row>
    <row r="99" spans="1:9" ht="15">
      <c r="A99" t="s">
        <v>49</v>
      </c>
      <c r="B99" t="s">
        <v>50</v>
      </c>
      <c r="C99" t="s">
        <v>44</v>
      </c>
      <c r="D99" t="s">
        <v>90</v>
      </c>
      <c r="E99" s="1">
        <v>41276</v>
      </c>
      <c r="F99" s="8">
        <v>0</v>
      </c>
      <c r="G99" s="8">
        <v>0</v>
      </c>
      <c r="I99" s="9">
        <v>0</v>
      </c>
    </row>
    <row r="100" spans="1:9" ht="15">
      <c r="A100" t="s">
        <v>51</v>
      </c>
      <c r="B100" t="s">
        <v>52</v>
      </c>
      <c r="C100" t="s">
        <v>44</v>
      </c>
      <c r="D100" t="s">
        <v>90</v>
      </c>
      <c r="E100" s="1">
        <v>41276</v>
      </c>
      <c r="F100" s="8">
        <v>0</v>
      </c>
      <c r="G100" s="8">
        <v>0</v>
      </c>
      <c r="I100" s="9">
        <v>0</v>
      </c>
    </row>
    <row r="101" spans="1:9" ht="15">
      <c r="A101" t="s">
        <v>53</v>
      </c>
      <c r="B101" t="s">
        <v>54</v>
      </c>
      <c r="C101" t="s">
        <v>44</v>
      </c>
      <c r="D101" t="s">
        <v>90</v>
      </c>
      <c r="E101" s="1">
        <v>41276</v>
      </c>
      <c r="F101" s="8">
        <v>0</v>
      </c>
      <c r="G101" s="8">
        <v>0</v>
      </c>
      <c r="I101" s="9">
        <v>0</v>
      </c>
    </row>
    <row r="102" spans="5:9" ht="15">
      <c r="E102" s="1"/>
      <c r="I102" s="9"/>
    </row>
    <row r="103" spans="5:9" ht="15">
      <c r="E103" s="1"/>
      <c r="F103" s="8">
        <f>SUM(F73:F101)</f>
        <v>401393.36000000004</v>
      </c>
      <c r="G103" s="8">
        <f>SUM(G73:G101)</f>
        <v>1385917.48</v>
      </c>
      <c r="I103" s="9">
        <f t="shared" si="1"/>
        <v>0.2896228424797702</v>
      </c>
    </row>
    <row r="104" spans="5:9" ht="15">
      <c r="E104" s="1"/>
      <c r="I104" s="9" t="s">
        <v>151</v>
      </c>
    </row>
    <row r="105" spans="5:9" ht="15">
      <c r="E105" s="1"/>
      <c r="I105" s="9" t="s">
        <v>151</v>
      </c>
    </row>
    <row r="106" spans="5:9" ht="15">
      <c r="E106" s="1"/>
      <c r="I106" s="9" t="s">
        <v>151</v>
      </c>
    </row>
    <row r="107" spans="1:9" ht="15">
      <c r="A107" t="s">
        <v>115</v>
      </c>
      <c r="B107" t="s">
        <v>56</v>
      </c>
      <c r="C107" t="s">
        <v>79</v>
      </c>
      <c r="D107" t="s">
        <v>114</v>
      </c>
      <c r="E107" s="1">
        <v>41669</v>
      </c>
      <c r="F107" s="8">
        <v>4770</v>
      </c>
      <c r="G107" s="8">
        <v>65980</v>
      </c>
      <c r="I107" s="9">
        <f t="shared" si="1"/>
        <v>0.07229463473779933</v>
      </c>
    </row>
    <row r="108" spans="1:9" ht="15">
      <c r="A108" t="s">
        <v>12</v>
      </c>
      <c r="B108" t="s">
        <v>14</v>
      </c>
      <c r="C108" t="s">
        <v>11</v>
      </c>
      <c r="D108" t="s">
        <v>114</v>
      </c>
      <c r="E108" s="1">
        <v>41652</v>
      </c>
      <c r="F108" s="8">
        <v>200</v>
      </c>
      <c r="G108" s="8">
        <v>6950</v>
      </c>
      <c r="I108" s="9">
        <f t="shared" si="1"/>
        <v>0.02877697841726619</v>
      </c>
    </row>
    <row r="109" spans="1:9" ht="15">
      <c r="A109" t="s">
        <v>116</v>
      </c>
      <c r="B109" t="s">
        <v>117</v>
      </c>
      <c r="C109" t="s">
        <v>15</v>
      </c>
      <c r="D109" t="s">
        <v>114</v>
      </c>
      <c r="E109" s="1">
        <v>41646</v>
      </c>
      <c r="F109" s="8">
        <v>0</v>
      </c>
      <c r="G109" s="8">
        <v>0</v>
      </c>
      <c r="I109" s="9">
        <v>0</v>
      </c>
    </row>
    <row r="110" spans="1:9" ht="15">
      <c r="A110" t="s">
        <v>61</v>
      </c>
      <c r="B110" t="s">
        <v>20</v>
      </c>
      <c r="C110" t="s">
        <v>18</v>
      </c>
      <c r="D110" t="s">
        <v>114</v>
      </c>
      <c r="E110" s="1">
        <v>41654</v>
      </c>
      <c r="F110" s="8">
        <v>0</v>
      </c>
      <c r="G110" s="8">
        <v>0</v>
      </c>
      <c r="I110" s="9">
        <v>0</v>
      </c>
    </row>
    <row r="111" spans="1:9" ht="15">
      <c r="A111" t="s">
        <v>64</v>
      </c>
      <c r="B111" t="s">
        <v>23</v>
      </c>
      <c r="C111" t="s">
        <v>21</v>
      </c>
      <c r="D111" t="s">
        <v>114</v>
      </c>
      <c r="E111" s="1">
        <v>41670</v>
      </c>
      <c r="F111" s="8">
        <v>7340</v>
      </c>
      <c r="G111" s="8">
        <v>211841</v>
      </c>
      <c r="I111" s="9">
        <f t="shared" si="1"/>
        <v>0.034648627980419275</v>
      </c>
    </row>
    <row r="112" spans="1:9" ht="15">
      <c r="A112" t="s">
        <v>24</v>
      </c>
      <c r="B112" t="s">
        <v>4</v>
      </c>
      <c r="C112" t="s">
        <v>25</v>
      </c>
      <c r="D112" t="s">
        <v>114</v>
      </c>
      <c r="E112" s="1">
        <v>41666</v>
      </c>
      <c r="F112" s="8">
        <v>0</v>
      </c>
      <c r="G112" s="8">
        <v>0</v>
      </c>
      <c r="I112" s="9">
        <v>0</v>
      </c>
    </row>
    <row r="113" spans="1:9" ht="15">
      <c r="A113" t="s">
        <v>67</v>
      </c>
      <c r="B113" t="s">
        <v>28</v>
      </c>
      <c r="C113" t="s">
        <v>26</v>
      </c>
      <c r="D113" t="s">
        <v>114</v>
      </c>
      <c r="E113" s="1">
        <v>41670</v>
      </c>
      <c r="F113" s="8">
        <v>398</v>
      </c>
      <c r="G113" s="8">
        <v>20098</v>
      </c>
      <c r="I113" s="9">
        <f t="shared" si="1"/>
        <v>0.019802965469200916</v>
      </c>
    </row>
    <row r="114" spans="1:9" ht="15">
      <c r="A114" t="s">
        <v>85</v>
      </c>
      <c r="B114" t="s">
        <v>86</v>
      </c>
      <c r="C114" t="s">
        <v>31</v>
      </c>
      <c r="D114" t="s">
        <v>114</v>
      </c>
      <c r="E114" s="1">
        <v>41666</v>
      </c>
      <c r="F114" s="8">
        <v>400</v>
      </c>
      <c r="G114" s="8">
        <v>400</v>
      </c>
      <c r="I114" s="9">
        <f t="shared" si="1"/>
        <v>1</v>
      </c>
    </row>
    <row r="115" spans="1:9" ht="15">
      <c r="A115" t="s">
        <v>118</v>
      </c>
      <c r="B115" t="s">
        <v>70</v>
      </c>
      <c r="C115" t="s">
        <v>31</v>
      </c>
      <c r="D115" t="s">
        <v>114</v>
      </c>
      <c r="E115" s="1">
        <v>41669</v>
      </c>
      <c r="F115" s="8">
        <v>0</v>
      </c>
      <c r="G115" s="8">
        <v>0</v>
      </c>
      <c r="I115" s="9">
        <v>0</v>
      </c>
    </row>
    <row r="116" spans="1:9" ht="15">
      <c r="A116" t="s">
        <v>119</v>
      </c>
      <c r="B116" t="s">
        <v>120</v>
      </c>
      <c r="C116" t="s">
        <v>31</v>
      </c>
      <c r="D116" t="s">
        <v>114</v>
      </c>
      <c r="E116" s="1">
        <v>41653</v>
      </c>
      <c r="F116" s="8">
        <v>14203.99</v>
      </c>
      <c r="G116" s="8">
        <v>79536.99</v>
      </c>
      <c r="I116" s="9">
        <f t="shared" si="1"/>
        <v>0.17858344903421663</v>
      </c>
    </row>
    <row r="117" spans="1:9" ht="15">
      <c r="A117" t="s">
        <v>71</v>
      </c>
      <c r="B117" t="s">
        <v>37</v>
      </c>
      <c r="C117" t="s">
        <v>31</v>
      </c>
      <c r="D117" t="s">
        <v>114</v>
      </c>
      <c r="E117" s="1">
        <v>41666</v>
      </c>
      <c r="F117" s="8">
        <v>25773</v>
      </c>
      <c r="G117" s="8">
        <v>51771</v>
      </c>
      <c r="I117" s="9">
        <f t="shared" si="1"/>
        <v>0.49782696876629773</v>
      </c>
    </row>
    <row r="118" spans="1:9" ht="15">
      <c r="A118" t="s">
        <v>39</v>
      </c>
      <c r="B118" t="s">
        <v>40</v>
      </c>
      <c r="C118" t="s">
        <v>38</v>
      </c>
      <c r="D118" t="s">
        <v>114</v>
      </c>
      <c r="E118" s="1">
        <v>41655</v>
      </c>
      <c r="F118" s="8">
        <v>0</v>
      </c>
      <c r="G118" s="8">
        <v>0</v>
      </c>
      <c r="I118" s="9">
        <v>0</v>
      </c>
    </row>
    <row r="119" spans="1:9" ht="15">
      <c r="A119" t="s">
        <v>121</v>
      </c>
      <c r="B119" t="s">
        <v>122</v>
      </c>
      <c r="C119" t="s">
        <v>31</v>
      </c>
      <c r="D119" t="s">
        <v>114</v>
      </c>
      <c r="E119" s="1">
        <v>41645</v>
      </c>
      <c r="F119" s="8">
        <v>2400</v>
      </c>
      <c r="G119" s="8">
        <v>134100</v>
      </c>
      <c r="I119" s="9">
        <f t="shared" si="1"/>
        <v>0.017897091722595078</v>
      </c>
    </row>
    <row r="120" spans="1:9" ht="15">
      <c r="A120" t="s">
        <v>123</v>
      </c>
      <c r="B120" t="s">
        <v>107</v>
      </c>
      <c r="C120" t="s">
        <v>41</v>
      </c>
      <c r="D120" t="s">
        <v>114</v>
      </c>
      <c r="E120" s="1">
        <v>41667</v>
      </c>
      <c r="F120" s="8">
        <v>0</v>
      </c>
      <c r="G120" s="8">
        <v>1000</v>
      </c>
      <c r="I120" s="9">
        <f t="shared" si="1"/>
        <v>0</v>
      </c>
    </row>
    <row r="121" spans="1:9" ht="15">
      <c r="A121" t="s">
        <v>45</v>
      </c>
      <c r="B121" t="s">
        <v>77</v>
      </c>
      <c r="C121" t="s">
        <v>44</v>
      </c>
      <c r="D121" t="s">
        <v>114</v>
      </c>
      <c r="E121" s="1">
        <v>41648</v>
      </c>
      <c r="F121" s="8">
        <v>0</v>
      </c>
      <c r="G121" s="8">
        <v>0</v>
      </c>
      <c r="I121" s="9">
        <v>0</v>
      </c>
    </row>
    <row r="122" spans="1:9" ht="15">
      <c r="A122" t="s">
        <v>88</v>
      </c>
      <c r="B122" t="s">
        <v>89</v>
      </c>
      <c r="C122" t="s">
        <v>44</v>
      </c>
      <c r="D122" t="s">
        <v>114</v>
      </c>
      <c r="E122" s="1">
        <v>41653</v>
      </c>
      <c r="F122" s="8">
        <v>0</v>
      </c>
      <c r="G122" s="8">
        <v>0</v>
      </c>
      <c r="I122" s="9">
        <v>0</v>
      </c>
    </row>
    <row r="123" spans="1:9" ht="15">
      <c r="A123" t="s">
        <v>49</v>
      </c>
      <c r="B123" t="s">
        <v>50</v>
      </c>
      <c r="C123" t="s">
        <v>44</v>
      </c>
      <c r="D123" t="s">
        <v>114</v>
      </c>
      <c r="E123" s="1">
        <v>41647</v>
      </c>
      <c r="F123" s="8">
        <v>0</v>
      </c>
      <c r="G123" s="8">
        <v>0</v>
      </c>
      <c r="I123" s="9">
        <v>0</v>
      </c>
    </row>
    <row r="124" spans="1:9" ht="15">
      <c r="A124" t="s">
        <v>51</v>
      </c>
      <c r="B124" t="s">
        <v>52</v>
      </c>
      <c r="C124" t="s">
        <v>44</v>
      </c>
      <c r="D124" t="s">
        <v>114</v>
      </c>
      <c r="E124" s="1">
        <v>41641</v>
      </c>
      <c r="F124" s="8">
        <v>0</v>
      </c>
      <c r="G124" s="8">
        <v>0</v>
      </c>
      <c r="I124" s="9">
        <v>0</v>
      </c>
    </row>
    <row r="125" spans="1:9" ht="15">
      <c r="A125" t="s">
        <v>53</v>
      </c>
      <c r="B125" t="s">
        <v>54</v>
      </c>
      <c r="C125" t="s">
        <v>44</v>
      </c>
      <c r="D125" t="s">
        <v>114</v>
      </c>
      <c r="E125" s="1">
        <v>41645</v>
      </c>
      <c r="F125" s="8">
        <v>0</v>
      </c>
      <c r="G125" s="8">
        <v>0</v>
      </c>
      <c r="I125" s="9">
        <v>0</v>
      </c>
    </row>
    <row r="126" spans="5:9" ht="15">
      <c r="E126" s="1"/>
      <c r="I126" s="9" t="s">
        <v>151</v>
      </c>
    </row>
    <row r="127" spans="5:9" ht="15">
      <c r="E127" s="1"/>
      <c r="F127" s="8">
        <f>SUM(F107:F126)</f>
        <v>55484.99</v>
      </c>
      <c r="G127" s="8">
        <f>SUM(G107:G126)</f>
        <v>571676.99</v>
      </c>
      <c r="I127" s="9">
        <f t="shared" si="1"/>
        <v>0.09705653886821647</v>
      </c>
    </row>
    <row r="128" spans="5:9" ht="15">
      <c r="E128" s="1"/>
      <c r="I128" s="9" t="s">
        <v>151</v>
      </c>
    </row>
    <row r="129" spans="5:9" ht="15">
      <c r="E129" s="1"/>
      <c r="I129" s="9" t="s">
        <v>151</v>
      </c>
    </row>
    <row r="130" spans="1:9" ht="15">
      <c r="A130" t="s">
        <v>133</v>
      </c>
      <c r="B130" t="s">
        <v>134</v>
      </c>
      <c r="C130" t="s">
        <v>26</v>
      </c>
      <c r="D130" t="s">
        <v>124</v>
      </c>
      <c r="E130" s="1">
        <v>42032</v>
      </c>
      <c r="F130" s="8">
        <v>680</v>
      </c>
      <c r="G130" s="8">
        <f>F130+H130</f>
        <v>37230</v>
      </c>
      <c r="H130" s="8">
        <v>36550</v>
      </c>
      <c r="I130" s="9">
        <f t="shared" si="1"/>
        <v>0.0182648401826484</v>
      </c>
    </row>
    <row r="131" spans="1:9" ht="15">
      <c r="A131" t="s">
        <v>67</v>
      </c>
      <c r="B131" t="s">
        <v>28</v>
      </c>
      <c r="C131" t="s">
        <v>26</v>
      </c>
      <c r="D131" t="s">
        <v>124</v>
      </c>
      <c r="E131" s="1">
        <v>42040</v>
      </c>
      <c r="F131" s="8">
        <v>58670.5</v>
      </c>
      <c r="G131" s="8">
        <f aca="true" t="shared" si="2" ref="G131:G154">F131+H131</f>
        <v>570516.5</v>
      </c>
      <c r="H131" s="8">
        <v>511846</v>
      </c>
      <c r="I131" s="9">
        <f t="shared" si="1"/>
        <v>0.10283751653107316</v>
      </c>
    </row>
    <row r="132" spans="1:9" ht="15">
      <c r="A132" t="s">
        <v>149</v>
      </c>
      <c r="B132" t="s">
        <v>83</v>
      </c>
      <c r="C132" t="s">
        <v>26</v>
      </c>
      <c r="D132" t="s">
        <v>124</v>
      </c>
      <c r="E132" s="1">
        <v>42035</v>
      </c>
      <c r="F132" s="8">
        <v>114509.51</v>
      </c>
      <c r="G132" s="8">
        <f t="shared" si="2"/>
        <v>428316.74</v>
      </c>
      <c r="H132" s="8">
        <v>313807.23</v>
      </c>
      <c r="I132" s="9">
        <f aca="true" t="shared" si="3" ref="I132:I156">F132/G132</f>
        <v>0.26734773429588576</v>
      </c>
    </row>
    <row r="133" spans="1:9" ht="15">
      <c r="A133" t="s">
        <v>137</v>
      </c>
      <c r="B133" t="s">
        <v>138</v>
      </c>
      <c r="C133" t="s">
        <v>21</v>
      </c>
      <c r="D133" t="s">
        <v>124</v>
      </c>
      <c r="E133" s="1">
        <v>42035</v>
      </c>
      <c r="F133" s="8">
        <v>0</v>
      </c>
      <c r="G133" s="8">
        <f t="shared" si="2"/>
        <v>0</v>
      </c>
      <c r="H133" s="8">
        <v>0</v>
      </c>
      <c r="I133" s="9">
        <v>0</v>
      </c>
    </row>
    <row r="134" spans="1:9" ht="15">
      <c r="A134" t="s">
        <v>148</v>
      </c>
      <c r="B134" t="s">
        <v>23</v>
      </c>
      <c r="C134" t="s">
        <v>21</v>
      </c>
      <c r="D134" t="s">
        <v>124</v>
      </c>
      <c r="E134" s="1">
        <v>42036</v>
      </c>
      <c r="F134" s="8">
        <v>20388</v>
      </c>
      <c r="G134" s="8">
        <f t="shared" si="2"/>
        <v>80063</v>
      </c>
      <c r="H134" s="8">
        <v>59675</v>
      </c>
      <c r="I134" s="9">
        <f t="shared" si="3"/>
        <v>0.2546494635474564</v>
      </c>
    </row>
    <row r="135" spans="1:9" ht="15">
      <c r="A135" t="s">
        <v>115</v>
      </c>
      <c r="B135" t="s">
        <v>56</v>
      </c>
      <c r="C135" t="s">
        <v>79</v>
      </c>
      <c r="D135" t="s">
        <v>124</v>
      </c>
      <c r="E135" s="1">
        <v>42034</v>
      </c>
      <c r="F135" s="8">
        <v>14585</v>
      </c>
      <c r="G135" s="8">
        <f t="shared" si="2"/>
        <v>77415</v>
      </c>
      <c r="H135" s="8">
        <v>62830</v>
      </c>
      <c r="I135" s="9">
        <f t="shared" si="3"/>
        <v>0.1884001808435058</v>
      </c>
    </row>
    <row r="136" spans="1:9" ht="15">
      <c r="A136" t="s">
        <v>24</v>
      </c>
      <c r="B136" t="s">
        <v>4</v>
      </c>
      <c r="C136" t="s">
        <v>25</v>
      </c>
      <c r="D136" t="s">
        <v>124</v>
      </c>
      <c r="E136" s="1">
        <v>42030</v>
      </c>
      <c r="F136" s="8">
        <v>0</v>
      </c>
      <c r="G136" s="8">
        <f t="shared" si="2"/>
        <v>0</v>
      </c>
      <c r="H136" s="8">
        <v>0</v>
      </c>
      <c r="I136" s="9">
        <v>0</v>
      </c>
    </row>
    <row r="137" spans="1:9" ht="15">
      <c r="A137" t="s">
        <v>49</v>
      </c>
      <c r="B137" t="s">
        <v>50</v>
      </c>
      <c r="C137" t="s">
        <v>44</v>
      </c>
      <c r="D137" t="s">
        <v>124</v>
      </c>
      <c r="E137" s="1">
        <v>42018</v>
      </c>
      <c r="F137" s="8">
        <v>0</v>
      </c>
      <c r="G137" s="8">
        <f t="shared" si="2"/>
        <v>0</v>
      </c>
      <c r="H137" s="8">
        <v>0</v>
      </c>
      <c r="I137" s="9">
        <v>0</v>
      </c>
    </row>
    <row r="138" spans="1:9" ht="15">
      <c r="A138" t="s">
        <v>141</v>
      </c>
      <c r="B138" t="s">
        <v>142</v>
      </c>
      <c r="C138" t="s">
        <v>44</v>
      </c>
      <c r="D138" t="s">
        <v>124</v>
      </c>
      <c r="E138" s="1">
        <v>42021</v>
      </c>
      <c r="F138" s="8">
        <v>0</v>
      </c>
      <c r="G138" s="8">
        <f t="shared" si="2"/>
        <v>0</v>
      </c>
      <c r="H138" s="8">
        <v>0</v>
      </c>
      <c r="I138" s="9">
        <v>0</v>
      </c>
    </row>
    <row r="139" spans="1:9" ht="15">
      <c r="A139" t="s">
        <v>53</v>
      </c>
      <c r="B139" t="s">
        <v>150</v>
      </c>
      <c r="C139" t="s">
        <v>44</v>
      </c>
      <c r="D139" t="s">
        <v>124</v>
      </c>
      <c r="E139" s="1">
        <v>42027</v>
      </c>
      <c r="F139" s="8">
        <v>0</v>
      </c>
      <c r="G139" s="8">
        <f t="shared" si="2"/>
        <v>0</v>
      </c>
      <c r="H139" s="8">
        <v>0</v>
      </c>
      <c r="I139" s="9">
        <v>0</v>
      </c>
    </row>
    <row r="140" spans="1:9" ht="15">
      <c r="A140" t="s">
        <v>128</v>
      </c>
      <c r="B140" t="s">
        <v>129</v>
      </c>
      <c r="C140" t="s">
        <v>31</v>
      </c>
      <c r="D140" t="s">
        <v>124</v>
      </c>
      <c r="E140" s="1">
        <v>42026</v>
      </c>
      <c r="F140" s="8">
        <v>28761.94</v>
      </c>
      <c r="G140" s="8">
        <f t="shared" si="2"/>
        <v>70619.75</v>
      </c>
      <c r="H140" s="8">
        <v>41857.81</v>
      </c>
      <c r="I140" s="9">
        <f t="shared" si="3"/>
        <v>0.4072789835704601</v>
      </c>
    </row>
    <row r="141" spans="1:9" ht="15">
      <c r="A141" t="s">
        <v>131</v>
      </c>
      <c r="B141" t="s">
        <v>132</v>
      </c>
      <c r="C141" t="s">
        <v>31</v>
      </c>
      <c r="D141" t="s">
        <v>124</v>
      </c>
      <c r="E141" s="1">
        <v>42031</v>
      </c>
      <c r="F141" s="8">
        <v>9024</v>
      </c>
      <c r="G141" s="8">
        <f t="shared" si="2"/>
        <v>17024</v>
      </c>
      <c r="H141" s="8">
        <v>8000</v>
      </c>
      <c r="I141" s="9">
        <f t="shared" si="3"/>
        <v>0.5300751879699248</v>
      </c>
    </row>
    <row r="142" spans="1:9" ht="15">
      <c r="A142" t="s">
        <v>119</v>
      </c>
      <c r="B142" t="s">
        <v>120</v>
      </c>
      <c r="C142" t="s">
        <v>31</v>
      </c>
      <c r="D142" t="s">
        <v>124</v>
      </c>
      <c r="E142" s="1">
        <v>42033</v>
      </c>
      <c r="F142" s="8">
        <v>37419</v>
      </c>
      <c r="G142" s="8">
        <f t="shared" si="2"/>
        <v>157387.15</v>
      </c>
      <c r="H142" s="8">
        <v>119968.15</v>
      </c>
      <c r="I142" s="9">
        <f t="shared" si="3"/>
        <v>0.2377513030765218</v>
      </c>
    </row>
    <row r="143" spans="1:9" ht="15">
      <c r="A143" t="s">
        <v>71</v>
      </c>
      <c r="B143" t="s">
        <v>37</v>
      </c>
      <c r="C143" t="s">
        <v>31</v>
      </c>
      <c r="D143" t="s">
        <v>124</v>
      </c>
      <c r="E143" s="1">
        <v>42032</v>
      </c>
      <c r="F143" s="8">
        <v>45710.5</v>
      </c>
      <c r="G143" s="8">
        <f t="shared" si="2"/>
        <v>160525.5</v>
      </c>
      <c r="H143" s="8">
        <v>114815</v>
      </c>
      <c r="I143" s="9">
        <f t="shared" si="3"/>
        <v>0.28475538154374225</v>
      </c>
    </row>
    <row r="144" spans="1:9" ht="15">
      <c r="A144" t="s">
        <v>144</v>
      </c>
      <c r="B144" t="s">
        <v>145</v>
      </c>
      <c r="C144" t="s">
        <v>31</v>
      </c>
      <c r="D144" t="s">
        <v>124</v>
      </c>
      <c r="E144" s="1">
        <v>42035</v>
      </c>
      <c r="F144" s="8">
        <v>14886</v>
      </c>
      <c r="G144" s="8">
        <f t="shared" si="2"/>
        <v>43430</v>
      </c>
      <c r="H144" s="8">
        <v>28544</v>
      </c>
      <c r="I144" s="9">
        <f t="shared" si="3"/>
        <v>0.34275846189270087</v>
      </c>
    </row>
    <row r="145" spans="1:9" ht="15">
      <c r="A145" t="s">
        <v>135</v>
      </c>
      <c r="B145" t="s">
        <v>136</v>
      </c>
      <c r="C145" t="s">
        <v>11</v>
      </c>
      <c r="D145" t="s">
        <v>124</v>
      </c>
      <c r="E145" s="1">
        <v>42023</v>
      </c>
      <c r="F145" s="8">
        <v>31695.52</v>
      </c>
      <c r="G145" s="8">
        <f t="shared" si="2"/>
        <v>63944.67</v>
      </c>
      <c r="H145" s="8">
        <v>32249.15</v>
      </c>
      <c r="I145" s="9">
        <f t="shared" si="3"/>
        <v>0.4956710230891801</v>
      </c>
    </row>
    <row r="146" spans="1:9" ht="15">
      <c r="A146" t="s">
        <v>12</v>
      </c>
      <c r="B146" t="s">
        <v>14</v>
      </c>
      <c r="C146" t="s">
        <v>11</v>
      </c>
      <c r="D146" t="s">
        <v>124</v>
      </c>
      <c r="E146" s="1">
        <v>42028</v>
      </c>
      <c r="F146" s="8">
        <v>24405</v>
      </c>
      <c r="G146" s="8">
        <f t="shared" si="2"/>
        <v>69588</v>
      </c>
      <c r="H146" s="8">
        <v>45183</v>
      </c>
      <c r="I146" s="9">
        <f t="shared" si="3"/>
        <v>0.35070701845145713</v>
      </c>
    </row>
    <row r="147" spans="1:9" ht="15">
      <c r="A147" t="s">
        <v>146</v>
      </c>
      <c r="B147" t="s">
        <v>91</v>
      </c>
      <c r="C147" t="s">
        <v>11</v>
      </c>
      <c r="D147" t="s">
        <v>124</v>
      </c>
      <c r="E147" s="1">
        <v>42033</v>
      </c>
      <c r="F147" s="8">
        <v>0</v>
      </c>
      <c r="G147" s="8">
        <f t="shared" si="2"/>
        <v>0</v>
      </c>
      <c r="H147" s="8">
        <v>0</v>
      </c>
      <c r="I147" s="9">
        <v>0</v>
      </c>
    </row>
    <row r="148" spans="1:9" ht="15">
      <c r="A148" t="s">
        <v>95</v>
      </c>
      <c r="B148" t="s">
        <v>143</v>
      </c>
      <c r="C148" t="s">
        <v>15</v>
      </c>
      <c r="D148" t="s">
        <v>124</v>
      </c>
      <c r="E148" s="1">
        <v>42026</v>
      </c>
      <c r="F148" s="8">
        <v>0</v>
      </c>
      <c r="G148" s="8">
        <f t="shared" si="2"/>
        <v>0</v>
      </c>
      <c r="H148" s="8">
        <v>0</v>
      </c>
      <c r="I148" s="9">
        <v>0</v>
      </c>
    </row>
    <row r="149" spans="1:9" ht="15">
      <c r="A149" t="s">
        <v>147</v>
      </c>
      <c r="B149" t="s">
        <v>20</v>
      </c>
      <c r="C149" t="s">
        <v>18</v>
      </c>
      <c r="D149" t="s">
        <v>124</v>
      </c>
      <c r="E149" s="1">
        <v>42031</v>
      </c>
      <c r="F149" s="8">
        <v>0</v>
      </c>
      <c r="G149" s="8">
        <f t="shared" si="2"/>
        <v>0</v>
      </c>
      <c r="H149" s="8">
        <v>0</v>
      </c>
      <c r="I149" s="9">
        <v>0</v>
      </c>
    </row>
    <row r="150" spans="1:9" ht="15">
      <c r="A150" t="s">
        <v>130</v>
      </c>
      <c r="B150" t="s">
        <v>107</v>
      </c>
      <c r="C150" t="s">
        <v>41</v>
      </c>
      <c r="D150" t="s">
        <v>124</v>
      </c>
      <c r="E150" s="1">
        <v>42021</v>
      </c>
      <c r="F150" s="8">
        <v>0</v>
      </c>
      <c r="G150" s="8">
        <f t="shared" si="2"/>
        <v>0</v>
      </c>
      <c r="H150" s="8">
        <v>0</v>
      </c>
      <c r="I150" s="9">
        <v>0</v>
      </c>
    </row>
    <row r="151" spans="1:9" ht="15">
      <c r="A151" t="s">
        <v>125</v>
      </c>
      <c r="B151" t="s">
        <v>126</v>
      </c>
      <c r="C151" t="s">
        <v>38</v>
      </c>
      <c r="D151" t="s">
        <v>124</v>
      </c>
      <c r="E151" s="1">
        <v>42034</v>
      </c>
      <c r="F151" s="8">
        <v>23244.14</v>
      </c>
      <c r="G151" s="8">
        <f t="shared" si="2"/>
        <v>68085.31</v>
      </c>
      <c r="H151" s="8">
        <v>44841.17</v>
      </c>
      <c r="I151" s="9">
        <f t="shared" si="3"/>
        <v>0.3413972852587438</v>
      </c>
    </row>
    <row r="152" spans="1:9" ht="15">
      <c r="A152" t="s">
        <v>39</v>
      </c>
      <c r="B152" t="s">
        <v>40</v>
      </c>
      <c r="C152" t="s">
        <v>38</v>
      </c>
      <c r="D152" t="s">
        <v>124</v>
      </c>
      <c r="E152" s="1">
        <v>42029</v>
      </c>
      <c r="F152" s="8">
        <v>0</v>
      </c>
      <c r="G152" s="8">
        <f t="shared" si="2"/>
        <v>0</v>
      </c>
      <c r="H152" s="8">
        <v>0</v>
      </c>
      <c r="I152" s="9">
        <v>0</v>
      </c>
    </row>
    <row r="153" spans="1:9" ht="15">
      <c r="A153" t="s">
        <v>139</v>
      </c>
      <c r="B153" t="s">
        <v>140</v>
      </c>
      <c r="C153" t="s">
        <v>38</v>
      </c>
      <c r="D153" t="s">
        <v>124</v>
      </c>
      <c r="E153" s="1">
        <v>42037</v>
      </c>
      <c r="F153" s="8">
        <v>0</v>
      </c>
      <c r="G153" s="8">
        <f t="shared" si="2"/>
        <v>0</v>
      </c>
      <c r="H153" s="8">
        <v>0</v>
      </c>
      <c r="I153" s="9">
        <v>0</v>
      </c>
    </row>
    <row r="154" spans="1:9" ht="15">
      <c r="A154" t="s">
        <v>121</v>
      </c>
      <c r="B154" t="s">
        <v>122</v>
      </c>
      <c r="C154" t="s">
        <v>38</v>
      </c>
      <c r="D154" t="s">
        <v>124</v>
      </c>
      <c r="E154" s="1">
        <v>42031</v>
      </c>
      <c r="F154" s="8">
        <v>21401</v>
      </c>
      <c r="G154" s="8">
        <f t="shared" si="2"/>
        <v>123866</v>
      </c>
      <c r="H154" s="8">
        <v>102465</v>
      </c>
      <c r="I154" s="9">
        <f t="shared" si="3"/>
        <v>0.17277541859751666</v>
      </c>
    </row>
    <row r="155" ht="15">
      <c r="I155" s="9" t="s">
        <v>151</v>
      </c>
    </row>
    <row r="156" spans="6:9" ht="15">
      <c r="F156" s="8">
        <f>SUM(F130:F155)</f>
        <v>445380.11000000004</v>
      </c>
      <c r="G156" s="8">
        <f>SUM(G130:G155)</f>
        <v>1968011.6199999999</v>
      </c>
      <c r="H156" s="8">
        <f>SUM(H130:H155)</f>
        <v>1522631.5099999998</v>
      </c>
      <c r="I156" s="9">
        <f t="shared" si="3"/>
        <v>0.2263096952649091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0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35.57421875" style="0" customWidth="1"/>
    <col min="2" max="2" width="39.28125" style="0" customWidth="1"/>
    <col min="3" max="3" width="11.140625" style="0" customWidth="1"/>
    <col min="4" max="4" width="44.8515625" style="8" customWidth="1"/>
    <col min="5" max="5" width="37.421875" style="8" customWidth="1"/>
    <col min="6" max="8" width="25.7109375" style="8" customWidth="1"/>
    <col min="9" max="9" width="40.28125" style="8" customWidth="1"/>
    <col min="10" max="10" width="37.140625" style="8" customWidth="1"/>
    <col min="11" max="11" width="24.7109375" style="8" customWidth="1"/>
    <col min="12" max="12" width="25.28125" style="8" customWidth="1"/>
  </cols>
  <sheetData>
    <row r="1" spans="1:12" ht="15">
      <c r="A1" s="2" t="s">
        <v>0</v>
      </c>
      <c r="B1" s="2" t="s">
        <v>2</v>
      </c>
      <c r="C1" s="2" t="s">
        <v>3</v>
      </c>
      <c r="D1" s="6" t="s">
        <v>5</v>
      </c>
      <c r="E1" s="6" t="s">
        <v>127</v>
      </c>
      <c r="F1" s="6" t="s">
        <v>6</v>
      </c>
      <c r="G1" s="6" t="s">
        <v>153</v>
      </c>
      <c r="H1" s="6"/>
      <c r="I1" s="6" t="s">
        <v>154</v>
      </c>
      <c r="J1" s="6" t="s">
        <v>155</v>
      </c>
      <c r="K1" s="6" t="s">
        <v>156</v>
      </c>
      <c r="L1" s="6" t="s">
        <v>157</v>
      </c>
    </row>
    <row r="2" spans="1:12" ht="15">
      <c r="A2" s="3" t="s">
        <v>158</v>
      </c>
      <c r="B2" s="3" t="s">
        <v>159</v>
      </c>
      <c r="C2" s="4">
        <v>40207</v>
      </c>
      <c r="D2" s="7">
        <v>155.57</v>
      </c>
      <c r="E2" s="7"/>
      <c r="F2" s="7">
        <v>155.57</v>
      </c>
      <c r="G2" s="10">
        <f>D2/F2</f>
        <v>1</v>
      </c>
      <c r="H2" s="10"/>
      <c r="I2" s="7">
        <v>155.57</v>
      </c>
      <c r="J2" s="7"/>
      <c r="K2" s="7">
        <v>155.57</v>
      </c>
      <c r="L2" s="10">
        <f>I2/K2</f>
        <v>1</v>
      </c>
    </row>
    <row r="3" spans="1:12" ht="15">
      <c r="A3" t="s">
        <v>160</v>
      </c>
      <c r="B3" s="3" t="s">
        <v>159</v>
      </c>
      <c r="C3" s="1">
        <v>40190</v>
      </c>
      <c r="D3" s="8">
        <v>2200</v>
      </c>
      <c r="F3" s="8">
        <v>2200</v>
      </c>
      <c r="G3" s="10">
        <f aca="true" t="shared" si="0" ref="G3:G62">D3/F3</f>
        <v>1</v>
      </c>
      <c r="H3" s="10"/>
      <c r="I3" s="8">
        <v>0</v>
      </c>
      <c r="K3" s="8">
        <v>0</v>
      </c>
      <c r="L3" s="10">
        <v>0</v>
      </c>
    </row>
    <row r="4" spans="1:12" ht="15">
      <c r="A4" t="s">
        <v>161</v>
      </c>
      <c r="B4" s="3" t="s">
        <v>159</v>
      </c>
      <c r="C4" s="1">
        <v>40190</v>
      </c>
      <c r="D4" s="8">
        <v>0</v>
      </c>
      <c r="F4" s="8">
        <v>0</v>
      </c>
      <c r="G4" s="10">
        <v>0</v>
      </c>
      <c r="H4" s="10"/>
      <c r="I4" s="8">
        <v>25</v>
      </c>
      <c r="K4" s="8">
        <v>25</v>
      </c>
      <c r="L4" s="10">
        <f aca="true" t="shared" si="1" ref="L4:L62">I4/K4</f>
        <v>1</v>
      </c>
    </row>
    <row r="5" spans="1:12" ht="15">
      <c r="A5" t="s">
        <v>162</v>
      </c>
      <c r="B5" s="3" t="s">
        <v>159</v>
      </c>
      <c r="C5" s="1">
        <v>40207</v>
      </c>
      <c r="D5" s="8">
        <v>5</v>
      </c>
      <c r="F5" s="8">
        <v>5</v>
      </c>
      <c r="G5" s="10">
        <f t="shared" si="0"/>
        <v>1</v>
      </c>
      <c r="H5" s="10"/>
      <c r="I5" s="8">
        <v>5</v>
      </c>
      <c r="K5" s="8">
        <v>5</v>
      </c>
      <c r="L5" s="10">
        <f t="shared" si="1"/>
        <v>1</v>
      </c>
    </row>
    <row r="6" spans="1:12" ht="15">
      <c r="A6" t="s">
        <v>163</v>
      </c>
      <c r="B6" s="3" t="s">
        <v>159</v>
      </c>
      <c r="C6" s="1">
        <v>40206</v>
      </c>
      <c r="D6" s="8">
        <v>290</v>
      </c>
      <c r="F6" s="8">
        <v>290</v>
      </c>
      <c r="G6" s="10">
        <f t="shared" si="0"/>
        <v>1</v>
      </c>
      <c r="H6" s="10"/>
      <c r="I6" s="8">
        <v>69</v>
      </c>
      <c r="K6" s="8">
        <v>69</v>
      </c>
      <c r="L6" s="10">
        <f t="shared" si="1"/>
        <v>1</v>
      </c>
    </row>
    <row r="7" spans="1:12" ht="15">
      <c r="A7" t="s">
        <v>164</v>
      </c>
      <c r="B7" s="3" t="s">
        <v>159</v>
      </c>
      <c r="C7" s="1">
        <v>40203</v>
      </c>
      <c r="D7" s="8">
        <v>0</v>
      </c>
      <c r="F7" s="8">
        <v>0</v>
      </c>
      <c r="G7" s="10">
        <v>0</v>
      </c>
      <c r="H7" s="10"/>
      <c r="I7" s="8">
        <v>0</v>
      </c>
      <c r="K7" s="8">
        <v>0</v>
      </c>
      <c r="L7" s="10">
        <v>0</v>
      </c>
    </row>
    <row r="8" spans="1:12" ht="15">
      <c r="A8" t="s">
        <v>165</v>
      </c>
      <c r="B8" s="3" t="s">
        <v>159</v>
      </c>
      <c r="C8" s="1">
        <v>40197</v>
      </c>
      <c r="D8" s="8">
        <v>300.53</v>
      </c>
      <c r="F8" s="8">
        <v>16124.85</v>
      </c>
      <c r="G8" s="10">
        <f t="shared" si="0"/>
        <v>0.01863769275373104</v>
      </c>
      <c r="H8" s="10"/>
      <c r="I8" s="8">
        <v>190</v>
      </c>
      <c r="K8" s="8">
        <v>15690</v>
      </c>
      <c r="L8" s="10">
        <f t="shared" si="1"/>
        <v>0.012109623964308477</v>
      </c>
    </row>
    <row r="9" spans="1:12" ht="15">
      <c r="A9" t="s">
        <v>166</v>
      </c>
      <c r="B9" s="3" t="s">
        <v>159</v>
      </c>
      <c r="C9" s="1">
        <v>40185</v>
      </c>
      <c r="D9" s="8">
        <v>8319</v>
      </c>
      <c r="F9" s="8">
        <v>8319</v>
      </c>
      <c r="G9" s="10">
        <f t="shared" si="0"/>
        <v>1</v>
      </c>
      <c r="H9" s="10"/>
      <c r="I9" s="8">
        <v>475</v>
      </c>
      <c r="K9" s="8">
        <v>2770</v>
      </c>
      <c r="L9" s="10">
        <f t="shared" si="1"/>
        <v>0.17148014440433212</v>
      </c>
    </row>
    <row r="10" spans="1:12" ht="15">
      <c r="A10" t="s">
        <v>167</v>
      </c>
      <c r="B10" s="3" t="s">
        <v>159</v>
      </c>
      <c r="C10" s="1">
        <v>40185</v>
      </c>
      <c r="D10" s="8">
        <v>133</v>
      </c>
      <c r="F10" s="8">
        <v>133</v>
      </c>
      <c r="G10" s="10">
        <f t="shared" si="0"/>
        <v>1</v>
      </c>
      <c r="H10" s="10"/>
      <c r="I10" s="8">
        <v>0</v>
      </c>
      <c r="K10" s="8">
        <v>0</v>
      </c>
      <c r="L10" s="10">
        <v>0</v>
      </c>
    </row>
    <row r="11" spans="1:12" ht="15">
      <c r="A11" t="s">
        <v>168</v>
      </c>
      <c r="B11" s="3" t="s">
        <v>159</v>
      </c>
      <c r="C11" s="1">
        <v>40192</v>
      </c>
      <c r="D11" s="8">
        <v>183</v>
      </c>
      <c r="F11" s="8">
        <v>2003</v>
      </c>
      <c r="G11" s="10">
        <f t="shared" si="0"/>
        <v>0.09136295556665003</v>
      </c>
      <c r="H11" s="10"/>
      <c r="I11" s="8">
        <v>425</v>
      </c>
      <c r="K11" s="8">
        <v>425</v>
      </c>
      <c r="L11" s="10">
        <f t="shared" si="1"/>
        <v>1</v>
      </c>
    </row>
    <row r="12" spans="1:12" ht="15">
      <c r="A12" t="s">
        <v>169</v>
      </c>
      <c r="B12" s="3" t="s">
        <v>159</v>
      </c>
      <c r="C12" s="1">
        <v>40207</v>
      </c>
      <c r="D12" s="8">
        <v>26502</v>
      </c>
      <c r="F12" s="8">
        <v>26502</v>
      </c>
      <c r="G12" s="10">
        <f t="shared" si="0"/>
        <v>1</v>
      </c>
      <c r="H12" s="10"/>
      <c r="I12" s="8">
        <v>25</v>
      </c>
      <c r="K12" s="8">
        <v>275</v>
      </c>
      <c r="L12" s="10">
        <f t="shared" si="1"/>
        <v>0.09090909090909091</v>
      </c>
    </row>
    <row r="13" spans="1:12" ht="15">
      <c r="A13" t="s">
        <v>170</v>
      </c>
      <c r="B13" s="3" t="s">
        <v>159</v>
      </c>
      <c r="C13" s="1">
        <v>40210</v>
      </c>
      <c r="D13" s="8">
        <v>0</v>
      </c>
      <c r="F13" s="8">
        <v>0</v>
      </c>
      <c r="G13" s="10">
        <v>0</v>
      </c>
      <c r="H13" s="10"/>
      <c r="I13" s="8">
        <v>25</v>
      </c>
      <c r="K13" s="8">
        <v>25</v>
      </c>
      <c r="L13" s="10">
        <f t="shared" si="1"/>
        <v>1</v>
      </c>
    </row>
    <row r="14" spans="1:12" ht="15">
      <c r="A14" t="s">
        <v>171</v>
      </c>
      <c r="B14" s="3" t="s">
        <v>159</v>
      </c>
      <c r="C14" s="1">
        <v>40210</v>
      </c>
      <c r="D14" s="8">
        <v>7750</v>
      </c>
      <c r="F14" s="8">
        <v>34600</v>
      </c>
      <c r="G14" s="10">
        <f t="shared" si="0"/>
        <v>0.2239884393063584</v>
      </c>
      <c r="H14" s="10"/>
      <c r="I14" s="8">
        <v>800</v>
      </c>
      <c r="K14" s="8">
        <v>5500</v>
      </c>
      <c r="L14" s="10">
        <f t="shared" si="1"/>
        <v>0.14545454545454545</v>
      </c>
    </row>
    <row r="15" spans="1:12" ht="15">
      <c r="A15" t="s">
        <v>172</v>
      </c>
      <c r="B15" s="3" t="s">
        <v>159</v>
      </c>
      <c r="C15" s="1">
        <v>40186</v>
      </c>
      <c r="D15" s="8">
        <v>1255.55</v>
      </c>
      <c r="F15" s="8">
        <v>7505.55</v>
      </c>
      <c r="G15" s="10">
        <f t="shared" si="0"/>
        <v>0.16728287733743696</v>
      </c>
      <c r="H15" s="10"/>
      <c r="I15" s="8">
        <v>0</v>
      </c>
      <c r="K15" s="8">
        <v>0</v>
      </c>
      <c r="L15" s="10">
        <v>0</v>
      </c>
    </row>
    <row r="16" spans="1:12" ht="15">
      <c r="A16" t="s">
        <v>173</v>
      </c>
      <c r="B16" s="3" t="s">
        <v>159</v>
      </c>
      <c r="C16" s="1">
        <v>40198</v>
      </c>
      <c r="D16" s="8">
        <v>10592.03</v>
      </c>
      <c r="F16" s="8">
        <v>11972.03</v>
      </c>
      <c r="G16" s="10">
        <f t="shared" si="0"/>
        <v>0.8847313279368662</v>
      </c>
      <c r="H16" s="10"/>
      <c r="I16" s="8">
        <v>351</v>
      </c>
      <c r="K16" s="8">
        <v>3443.42</v>
      </c>
      <c r="L16" s="10">
        <f t="shared" si="1"/>
        <v>0.10193354281499208</v>
      </c>
    </row>
    <row r="17" spans="1:12" ht="15">
      <c r="A17" t="s">
        <v>174</v>
      </c>
      <c r="B17" s="3" t="s">
        <v>159</v>
      </c>
      <c r="C17" s="1">
        <v>40204</v>
      </c>
      <c r="D17" s="8">
        <v>5436.66</v>
      </c>
      <c r="F17" s="8">
        <v>5436.66</v>
      </c>
      <c r="G17" s="10">
        <f t="shared" si="0"/>
        <v>1</v>
      </c>
      <c r="H17" s="10"/>
      <c r="I17" s="8">
        <v>25</v>
      </c>
      <c r="K17" s="8">
        <v>25</v>
      </c>
      <c r="L17" s="10">
        <f t="shared" si="1"/>
        <v>1</v>
      </c>
    </row>
    <row r="18" spans="1:12" ht="15">
      <c r="A18" t="s">
        <v>175</v>
      </c>
      <c r="B18" s="3" t="s">
        <v>159</v>
      </c>
      <c r="C18" s="1">
        <v>40203</v>
      </c>
      <c r="D18" s="8">
        <v>4958.07</v>
      </c>
      <c r="F18" s="8">
        <v>6768.03</v>
      </c>
      <c r="G18" s="10">
        <f t="shared" si="0"/>
        <v>0.7325721073931409</v>
      </c>
      <c r="H18" s="10"/>
      <c r="I18" s="8">
        <v>200</v>
      </c>
      <c r="K18" s="8">
        <v>1200</v>
      </c>
      <c r="L18" s="10">
        <f t="shared" si="1"/>
        <v>0.16666666666666666</v>
      </c>
    </row>
    <row r="19" spans="1:12" ht="15">
      <c r="A19" t="s">
        <v>176</v>
      </c>
      <c r="B19" s="3" t="s">
        <v>159</v>
      </c>
      <c r="C19" s="1">
        <v>40197</v>
      </c>
      <c r="D19" s="8">
        <v>0</v>
      </c>
      <c r="F19" s="8">
        <v>0</v>
      </c>
      <c r="G19" s="10">
        <v>0</v>
      </c>
      <c r="H19" s="10"/>
      <c r="I19" s="8">
        <v>0</v>
      </c>
      <c r="K19" s="8">
        <v>1857.92</v>
      </c>
      <c r="L19" s="10">
        <f t="shared" si="1"/>
        <v>0</v>
      </c>
    </row>
    <row r="20" spans="1:12" ht="15">
      <c r="A20" t="s">
        <v>177</v>
      </c>
      <c r="B20" s="3" t="s">
        <v>159</v>
      </c>
      <c r="C20" s="1">
        <v>40186</v>
      </c>
      <c r="D20" s="8">
        <v>4768.75</v>
      </c>
      <c r="F20" s="8">
        <v>7423.75</v>
      </c>
      <c r="G20" s="10">
        <f t="shared" si="0"/>
        <v>0.6423640343492171</v>
      </c>
      <c r="H20" s="10"/>
      <c r="I20" s="8">
        <v>0</v>
      </c>
      <c r="K20" s="8">
        <v>0</v>
      </c>
      <c r="L20" s="10">
        <v>0</v>
      </c>
    </row>
    <row r="21" spans="1:12" ht="15">
      <c r="A21" t="s">
        <v>178</v>
      </c>
      <c r="B21" s="3" t="s">
        <v>159</v>
      </c>
      <c r="C21" s="1">
        <v>40197</v>
      </c>
      <c r="D21" s="8">
        <v>16889</v>
      </c>
      <c r="F21" s="8">
        <v>16889</v>
      </c>
      <c r="G21" s="10">
        <f t="shared" si="0"/>
        <v>1</v>
      </c>
      <c r="H21" s="10"/>
      <c r="I21" s="8">
        <v>0</v>
      </c>
      <c r="K21" s="8">
        <v>2300</v>
      </c>
      <c r="L21" s="10">
        <f t="shared" si="1"/>
        <v>0</v>
      </c>
    </row>
    <row r="22" spans="1:12" ht="15">
      <c r="A22" t="s">
        <v>179</v>
      </c>
      <c r="B22" s="3" t="s">
        <v>159</v>
      </c>
      <c r="C22" s="1">
        <v>40192</v>
      </c>
      <c r="D22" s="8">
        <v>0</v>
      </c>
      <c r="F22" s="8">
        <v>0</v>
      </c>
      <c r="G22" s="10">
        <v>0</v>
      </c>
      <c r="H22" s="10"/>
      <c r="I22" s="8">
        <v>0</v>
      </c>
      <c r="K22" s="8">
        <v>0</v>
      </c>
      <c r="L22" s="10">
        <v>0</v>
      </c>
    </row>
    <row r="23" spans="1:12" ht="15">
      <c r="A23" t="s">
        <v>180</v>
      </c>
      <c r="B23" s="3" t="s">
        <v>159</v>
      </c>
      <c r="C23" s="1">
        <v>40183</v>
      </c>
      <c r="D23" s="8">
        <v>3554.39</v>
      </c>
      <c r="F23" s="8">
        <v>3554.39</v>
      </c>
      <c r="G23" s="10">
        <f t="shared" si="0"/>
        <v>1</v>
      </c>
      <c r="H23" s="10"/>
      <c r="I23" s="8">
        <v>14187.41</v>
      </c>
      <c r="K23" s="8">
        <v>15247.41</v>
      </c>
      <c r="L23" s="10">
        <f t="shared" si="1"/>
        <v>0.9304799962747772</v>
      </c>
    </row>
    <row r="24" spans="1:12" ht="15">
      <c r="A24" t="s">
        <v>181</v>
      </c>
      <c r="B24" s="3" t="s">
        <v>159</v>
      </c>
      <c r="C24" s="1">
        <v>40198</v>
      </c>
      <c r="D24" s="8">
        <v>28040.22</v>
      </c>
      <c r="F24" s="8">
        <v>34821.06</v>
      </c>
      <c r="G24" s="10">
        <f t="shared" si="0"/>
        <v>0.8052661234321988</v>
      </c>
      <c r="H24" s="10"/>
      <c r="I24" s="8">
        <v>14821</v>
      </c>
      <c r="K24" s="8">
        <v>15534</v>
      </c>
      <c r="L24" s="10">
        <f t="shared" si="1"/>
        <v>0.954100682374147</v>
      </c>
    </row>
    <row r="25" spans="1:12" ht="15">
      <c r="A25" t="s">
        <v>182</v>
      </c>
      <c r="B25" s="3" t="s">
        <v>159</v>
      </c>
      <c r="C25" s="1">
        <v>40203</v>
      </c>
      <c r="D25" s="8">
        <v>0</v>
      </c>
      <c r="F25" s="8">
        <v>1850</v>
      </c>
      <c r="G25" s="10">
        <f t="shared" si="0"/>
        <v>0</v>
      </c>
      <c r="H25" s="10"/>
      <c r="I25" s="8">
        <v>25</v>
      </c>
      <c r="K25" s="8">
        <v>25</v>
      </c>
      <c r="L25" s="10">
        <f t="shared" si="1"/>
        <v>1</v>
      </c>
    </row>
    <row r="26" spans="1:12" ht="15">
      <c r="A26" t="s">
        <v>183</v>
      </c>
      <c r="B26" s="3" t="s">
        <v>159</v>
      </c>
      <c r="C26" s="1">
        <v>40198</v>
      </c>
      <c r="D26" s="8">
        <v>3863</v>
      </c>
      <c r="F26" s="8">
        <v>18050.41</v>
      </c>
      <c r="G26" s="10">
        <f t="shared" si="0"/>
        <v>0.2140117592896782</v>
      </c>
      <c r="H26" s="10"/>
      <c r="I26" s="8">
        <v>350</v>
      </c>
      <c r="K26" s="8">
        <v>600</v>
      </c>
      <c r="L26" s="10">
        <f t="shared" si="1"/>
        <v>0.5833333333333334</v>
      </c>
    </row>
    <row r="27" spans="1:12" ht="15">
      <c r="A27" t="s">
        <v>184</v>
      </c>
      <c r="B27" s="3" t="s">
        <v>159</v>
      </c>
      <c r="C27" s="1">
        <v>40996</v>
      </c>
      <c r="D27" s="8">
        <v>2076.57</v>
      </c>
      <c r="F27" s="8">
        <v>2076.57</v>
      </c>
      <c r="G27" s="10">
        <f t="shared" si="0"/>
        <v>1</v>
      </c>
      <c r="H27" s="10"/>
      <c r="I27" s="8">
        <v>855</v>
      </c>
      <c r="K27" s="8">
        <v>1105</v>
      </c>
      <c r="L27" s="10">
        <f t="shared" si="1"/>
        <v>0.7737556561085973</v>
      </c>
    </row>
    <row r="28" spans="1:12" ht="15">
      <c r="A28" t="s">
        <v>185</v>
      </c>
      <c r="B28" s="3" t="s">
        <v>159</v>
      </c>
      <c r="C28" s="1">
        <v>39821</v>
      </c>
      <c r="D28" s="8">
        <v>13540</v>
      </c>
      <c r="F28" s="8">
        <v>22680</v>
      </c>
      <c r="G28" s="10">
        <f t="shared" si="0"/>
        <v>0.5970017636684304</v>
      </c>
      <c r="H28" s="10"/>
      <c r="I28" s="8">
        <v>1500</v>
      </c>
      <c r="K28" s="8">
        <v>5220.12</v>
      </c>
      <c r="L28" s="10">
        <f t="shared" si="1"/>
        <v>0.2873497160984805</v>
      </c>
    </row>
    <row r="29" spans="1:12" ht="15">
      <c r="A29" t="s">
        <v>186</v>
      </c>
      <c r="B29" s="3" t="s">
        <v>159</v>
      </c>
      <c r="C29" s="1">
        <v>40193</v>
      </c>
      <c r="D29" s="8">
        <v>4927.3</v>
      </c>
      <c r="F29" s="8">
        <v>7353.55</v>
      </c>
      <c r="G29" s="10">
        <f t="shared" si="0"/>
        <v>0.6700573192539658</v>
      </c>
      <c r="H29" s="10"/>
      <c r="I29" s="8">
        <v>925</v>
      </c>
      <c r="K29" s="8">
        <v>4525</v>
      </c>
      <c r="L29" s="10">
        <f t="shared" si="1"/>
        <v>0.20441988950276244</v>
      </c>
    </row>
    <row r="30" spans="1:12" ht="15">
      <c r="A30" t="s">
        <v>187</v>
      </c>
      <c r="B30" s="3" t="s">
        <v>159</v>
      </c>
      <c r="C30" s="1">
        <v>40942</v>
      </c>
      <c r="D30" s="8">
        <v>0</v>
      </c>
      <c r="F30" s="8">
        <v>0</v>
      </c>
      <c r="G30" s="10">
        <v>0</v>
      </c>
      <c r="H30" s="10"/>
      <c r="I30" s="8">
        <v>0</v>
      </c>
      <c r="K30" s="8">
        <v>1070</v>
      </c>
      <c r="L30" s="10">
        <f t="shared" si="1"/>
        <v>0</v>
      </c>
    </row>
    <row r="31" spans="1:12" ht="15">
      <c r="A31" t="s">
        <v>188</v>
      </c>
      <c r="B31" s="3" t="s">
        <v>159</v>
      </c>
      <c r="C31" s="1">
        <v>40207</v>
      </c>
      <c r="D31" s="8">
        <v>4068.49</v>
      </c>
      <c r="F31" s="8">
        <v>5648.15</v>
      </c>
      <c r="G31" s="10">
        <f t="shared" si="0"/>
        <v>0.7203225835007923</v>
      </c>
      <c r="H31" s="10"/>
      <c r="I31" s="8">
        <v>400</v>
      </c>
      <c r="K31" s="8">
        <v>400</v>
      </c>
      <c r="L31" s="10">
        <f t="shared" si="1"/>
        <v>1</v>
      </c>
    </row>
    <row r="32" spans="1:12" ht="15">
      <c r="A32" t="s">
        <v>189</v>
      </c>
      <c r="B32" s="3" t="s">
        <v>159</v>
      </c>
      <c r="C32" s="1">
        <v>40207</v>
      </c>
      <c r="D32" s="8">
        <v>550</v>
      </c>
      <c r="F32" s="8">
        <v>550</v>
      </c>
      <c r="G32" s="10">
        <f t="shared" si="0"/>
        <v>1</v>
      </c>
      <c r="H32" s="10"/>
      <c r="I32" s="8">
        <v>0</v>
      </c>
      <c r="K32" s="8">
        <v>0</v>
      </c>
      <c r="L32" s="10">
        <v>0</v>
      </c>
    </row>
    <row r="33" spans="1:12" ht="15">
      <c r="A33" t="s">
        <v>190</v>
      </c>
      <c r="B33" s="3" t="s">
        <v>159</v>
      </c>
      <c r="C33" s="1">
        <v>40210</v>
      </c>
      <c r="D33" s="8">
        <v>5832</v>
      </c>
      <c r="F33" s="8">
        <v>57473.52</v>
      </c>
      <c r="G33" s="10">
        <f t="shared" si="0"/>
        <v>0.10147281739486289</v>
      </c>
      <c r="H33" s="10"/>
      <c r="I33" s="8">
        <v>1850.06</v>
      </c>
      <c r="K33" s="8">
        <v>49686.09</v>
      </c>
      <c r="L33" s="10">
        <f t="shared" si="1"/>
        <v>0.03723496857973731</v>
      </c>
    </row>
    <row r="34" spans="1:12" ht="15">
      <c r="A34" t="s">
        <v>191</v>
      </c>
      <c r="B34" s="3" t="s">
        <v>159</v>
      </c>
      <c r="C34" s="1">
        <v>40186</v>
      </c>
      <c r="D34" s="8">
        <v>35861.65</v>
      </c>
      <c r="F34" s="8">
        <v>73899.39</v>
      </c>
      <c r="G34" s="10">
        <f t="shared" si="0"/>
        <v>0.4852766714312527</v>
      </c>
      <c r="H34" s="10"/>
      <c r="I34" s="8">
        <v>987.83</v>
      </c>
      <c r="K34" s="8">
        <v>29149.64</v>
      </c>
      <c r="L34" s="10">
        <f t="shared" si="1"/>
        <v>0.03388824012920914</v>
      </c>
    </row>
    <row r="35" spans="1:12" ht="15">
      <c r="A35" t="s">
        <v>192</v>
      </c>
      <c r="B35" s="3" t="s">
        <v>159</v>
      </c>
      <c r="C35" s="1">
        <v>40186</v>
      </c>
      <c r="D35" s="8">
        <v>27632.72</v>
      </c>
      <c r="F35" s="8">
        <v>38809.64</v>
      </c>
      <c r="G35" s="10">
        <f t="shared" si="0"/>
        <v>0.7120066045446442</v>
      </c>
      <c r="H35" s="10"/>
      <c r="I35" s="8">
        <v>2244</v>
      </c>
      <c r="K35" s="8">
        <v>8944</v>
      </c>
      <c r="L35" s="10">
        <f t="shared" si="1"/>
        <v>0.2508944543828265</v>
      </c>
    </row>
    <row r="36" spans="1:12" ht="15">
      <c r="A36" t="s">
        <v>193</v>
      </c>
      <c r="B36" s="3" t="s">
        <v>159</v>
      </c>
      <c r="C36" s="1">
        <v>40186</v>
      </c>
      <c r="D36" s="8">
        <v>7047.24</v>
      </c>
      <c r="F36" s="8">
        <v>9894.74</v>
      </c>
      <c r="G36" s="10">
        <f t="shared" si="0"/>
        <v>0.7122208365252649</v>
      </c>
      <c r="H36" s="10"/>
      <c r="I36" s="8">
        <v>650</v>
      </c>
      <c r="K36" s="8">
        <v>1520</v>
      </c>
      <c r="L36" s="10">
        <f t="shared" si="1"/>
        <v>0.4276315789473684</v>
      </c>
    </row>
    <row r="37" spans="1:12" ht="15">
      <c r="A37" t="s">
        <v>194</v>
      </c>
      <c r="B37" s="3" t="s">
        <v>159</v>
      </c>
      <c r="C37" s="1">
        <v>40204</v>
      </c>
      <c r="D37" s="8">
        <v>74.99</v>
      </c>
      <c r="F37" s="8">
        <v>8942.26</v>
      </c>
      <c r="G37" s="10">
        <f t="shared" si="0"/>
        <v>0.00838602322008083</v>
      </c>
      <c r="H37" s="10"/>
      <c r="I37" s="8">
        <v>1150</v>
      </c>
      <c r="K37" s="8">
        <v>1150</v>
      </c>
      <c r="L37" s="10">
        <f t="shared" si="1"/>
        <v>1</v>
      </c>
    </row>
    <row r="38" spans="1:12" ht="15">
      <c r="A38" t="s">
        <v>195</v>
      </c>
      <c r="B38" s="3" t="s">
        <v>159</v>
      </c>
      <c r="C38" s="1">
        <v>40210</v>
      </c>
      <c r="D38" s="8">
        <v>4315</v>
      </c>
      <c r="F38" s="8">
        <v>4315</v>
      </c>
      <c r="G38" s="10">
        <f t="shared" si="0"/>
        <v>1</v>
      </c>
      <c r="H38" s="10"/>
      <c r="I38" s="8">
        <v>0</v>
      </c>
      <c r="K38" s="8">
        <v>0</v>
      </c>
      <c r="L38" s="10">
        <v>0</v>
      </c>
    </row>
    <row r="39" spans="1:12" ht="15">
      <c r="A39" t="s">
        <v>196</v>
      </c>
      <c r="B39" s="3" t="s">
        <v>159</v>
      </c>
      <c r="C39" s="1">
        <v>40199</v>
      </c>
      <c r="D39" s="8">
        <v>17000</v>
      </c>
      <c r="F39" s="8">
        <v>17285</v>
      </c>
      <c r="G39" s="10">
        <f t="shared" si="0"/>
        <v>0.9835117153601388</v>
      </c>
      <c r="H39" s="10"/>
      <c r="I39" s="8">
        <v>0</v>
      </c>
      <c r="K39" s="8">
        <v>2100</v>
      </c>
      <c r="L39" s="10">
        <f t="shared" si="1"/>
        <v>0</v>
      </c>
    </row>
    <row r="40" spans="1:12" ht="15">
      <c r="A40" t="s">
        <v>197</v>
      </c>
      <c r="B40" s="3" t="s">
        <v>159</v>
      </c>
      <c r="C40" s="1">
        <v>40935</v>
      </c>
      <c r="D40" s="8">
        <v>8400</v>
      </c>
      <c r="F40" s="8">
        <v>8400</v>
      </c>
      <c r="G40" s="10">
        <f t="shared" si="0"/>
        <v>1</v>
      </c>
      <c r="H40" s="10"/>
      <c r="I40" s="8">
        <v>1113</v>
      </c>
      <c r="K40" s="8">
        <v>1513</v>
      </c>
      <c r="L40" s="10">
        <f t="shared" si="1"/>
        <v>0.735624586913417</v>
      </c>
    </row>
    <row r="41" spans="1:12" ht="15">
      <c r="A41" t="s">
        <v>198</v>
      </c>
      <c r="B41" s="3" t="s">
        <v>159</v>
      </c>
      <c r="C41" s="1">
        <v>40184</v>
      </c>
      <c r="D41" s="8">
        <v>19777.11</v>
      </c>
      <c r="F41" s="8">
        <v>19777.11</v>
      </c>
      <c r="G41" s="10">
        <f t="shared" si="0"/>
        <v>1</v>
      </c>
      <c r="H41" s="10"/>
      <c r="I41" s="8">
        <v>856.69</v>
      </c>
      <c r="K41" s="8">
        <v>2071.07</v>
      </c>
      <c r="L41" s="10">
        <f t="shared" si="1"/>
        <v>0.4136460863225289</v>
      </c>
    </row>
    <row r="42" spans="1:12" ht="15">
      <c r="A42" t="s">
        <v>199</v>
      </c>
      <c r="B42" s="3" t="s">
        <v>159</v>
      </c>
      <c r="C42" s="1">
        <v>40210</v>
      </c>
      <c r="D42" s="8">
        <v>2715</v>
      </c>
      <c r="F42" s="8">
        <v>2715</v>
      </c>
      <c r="G42" s="10">
        <f t="shared" si="0"/>
        <v>1</v>
      </c>
      <c r="H42" s="10"/>
      <c r="I42" s="8">
        <v>85</v>
      </c>
      <c r="K42" s="8">
        <v>85</v>
      </c>
      <c r="L42" s="10">
        <f t="shared" si="1"/>
        <v>1</v>
      </c>
    </row>
    <row r="43" spans="1:12" ht="15">
      <c r="A43" t="s">
        <v>200</v>
      </c>
      <c r="B43" s="3" t="s">
        <v>159</v>
      </c>
      <c r="C43" s="1">
        <v>40210</v>
      </c>
      <c r="D43" s="8">
        <v>30232</v>
      </c>
      <c r="F43" s="8">
        <v>30732</v>
      </c>
      <c r="G43" s="10">
        <f t="shared" si="0"/>
        <v>0.9837303136795522</v>
      </c>
      <c r="H43" s="10"/>
      <c r="I43" s="8">
        <v>1358</v>
      </c>
      <c r="K43" s="8">
        <v>6196</v>
      </c>
      <c r="L43" s="10">
        <f t="shared" si="1"/>
        <v>0.21917366042608133</v>
      </c>
    </row>
    <row r="44" spans="1:12" ht="15">
      <c r="A44" t="s">
        <v>201</v>
      </c>
      <c r="B44" s="3" t="s">
        <v>159</v>
      </c>
      <c r="C44" s="1">
        <v>40186</v>
      </c>
      <c r="D44" s="8">
        <v>1008.4</v>
      </c>
      <c r="F44" s="8">
        <v>8808.4</v>
      </c>
      <c r="G44" s="10">
        <f t="shared" si="0"/>
        <v>0.11448163117024658</v>
      </c>
      <c r="H44" s="10"/>
      <c r="I44" s="8">
        <v>0</v>
      </c>
      <c r="K44" s="8">
        <v>0</v>
      </c>
      <c r="L44" s="10">
        <v>0</v>
      </c>
    </row>
    <row r="45" spans="1:12" ht="15">
      <c r="A45" t="s">
        <v>202</v>
      </c>
      <c r="B45" s="3" t="s">
        <v>159</v>
      </c>
      <c r="C45" s="1">
        <v>40210</v>
      </c>
      <c r="D45" s="8">
        <v>5886</v>
      </c>
      <c r="F45" s="8">
        <v>9464</v>
      </c>
      <c r="G45" s="10">
        <f t="shared" si="0"/>
        <v>0.6219357565511412</v>
      </c>
      <c r="H45" s="10"/>
      <c r="I45" s="8">
        <v>200</v>
      </c>
      <c r="K45" s="8">
        <v>1550</v>
      </c>
      <c r="L45" s="10">
        <f t="shared" si="1"/>
        <v>0.12903225806451613</v>
      </c>
    </row>
    <row r="46" spans="1:12" ht="15">
      <c r="A46" t="s">
        <v>203</v>
      </c>
      <c r="B46" s="3" t="s">
        <v>159</v>
      </c>
      <c r="C46" s="1">
        <v>40186</v>
      </c>
      <c r="D46" s="8">
        <v>0</v>
      </c>
      <c r="F46" s="8">
        <v>0</v>
      </c>
      <c r="G46" s="10">
        <v>0</v>
      </c>
      <c r="H46" s="10"/>
      <c r="I46" s="8">
        <v>118.36</v>
      </c>
      <c r="K46" s="8">
        <v>118.36</v>
      </c>
      <c r="L46" s="10">
        <f t="shared" si="1"/>
        <v>1</v>
      </c>
    </row>
    <row r="47" spans="1:12" ht="15">
      <c r="A47" t="s">
        <v>204</v>
      </c>
      <c r="B47" s="3" t="s">
        <v>159</v>
      </c>
      <c r="C47" s="1">
        <v>40185</v>
      </c>
      <c r="D47" s="8">
        <v>3102</v>
      </c>
      <c r="F47" s="8">
        <v>6352</v>
      </c>
      <c r="G47" s="10">
        <f t="shared" si="0"/>
        <v>0.4883501259445844</v>
      </c>
      <c r="H47" s="10"/>
      <c r="I47" s="8">
        <v>1218</v>
      </c>
      <c r="K47" s="8">
        <v>1218</v>
      </c>
      <c r="L47" s="10">
        <f t="shared" si="1"/>
        <v>1</v>
      </c>
    </row>
    <row r="48" spans="1:12" ht="15">
      <c r="A48" t="s">
        <v>205</v>
      </c>
      <c r="B48" s="3" t="s">
        <v>159</v>
      </c>
      <c r="C48" s="1">
        <v>40210</v>
      </c>
      <c r="D48" s="8">
        <v>0</v>
      </c>
      <c r="F48" s="8">
        <v>0</v>
      </c>
      <c r="G48" s="10">
        <v>0</v>
      </c>
      <c r="H48" s="10"/>
      <c r="I48" s="8">
        <v>61</v>
      </c>
      <c r="K48" s="8">
        <v>61</v>
      </c>
      <c r="L48" s="10">
        <f t="shared" si="1"/>
        <v>1</v>
      </c>
    </row>
    <row r="49" spans="1:12" ht="15">
      <c r="A49" t="s">
        <v>206</v>
      </c>
      <c r="B49" s="3" t="s">
        <v>159</v>
      </c>
      <c r="C49" s="1">
        <v>40210</v>
      </c>
      <c r="D49" s="8">
        <v>550</v>
      </c>
      <c r="F49" s="8">
        <v>1000</v>
      </c>
      <c r="G49" s="10">
        <f t="shared" si="0"/>
        <v>0.55</v>
      </c>
      <c r="H49" s="10"/>
      <c r="I49" s="8">
        <v>461</v>
      </c>
      <c r="K49" s="8">
        <v>2726</v>
      </c>
      <c r="L49" s="10">
        <f t="shared" si="1"/>
        <v>0.16911225238444608</v>
      </c>
    </row>
    <row r="50" spans="1:12" ht="15">
      <c r="A50" t="s">
        <v>207</v>
      </c>
      <c r="B50" s="3" t="s">
        <v>159</v>
      </c>
      <c r="C50" s="1">
        <v>40210</v>
      </c>
      <c r="D50" s="8">
        <v>120</v>
      </c>
      <c r="F50" s="8">
        <v>120</v>
      </c>
      <c r="G50" s="10">
        <f t="shared" si="0"/>
        <v>1</v>
      </c>
      <c r="H50" s="10"/>
      <c r="I50" s="8">
        <v>0</v>
      </c>
      <c r="K50" s="8">
        <v>0</v>
      </c>
      <c r="L50" s="10">
        <v>0</v>
      </c>
    </row>
    <row r="51" spans="1:12" ht="15">
      <c r="A51" t="s">
        <v>208</v>
      </c>
      <c r="B51" s="3" t="s">
        <v>159</v>
      </c>
      <c r="C51" s="1">
        <v>40199</v>
      </c>
      <c r="D51" s="8">
        <v>12688.02</v>
      </c>
      <c r="F51" s="8">
        <v>12688.02</v>
      </c>
      <c r="G51" s="10">
        <f t="shared" si="0"/>
        <v>1</v>
      </c>
      <c r="H51" s="10"/>
      <c r="I51" s="8">
        <v>380</v>
      </c>
      <c r="K51" s="8">
        <v>2307.92</v>
      </c>
      <c r="L51" s="10">
        <f t="shared" si="1"/>
        <v>0.1646504211584457</v>
      </c>
    </row>
    <row r="52" spans="1:12" ht="15">
      <c r="A52" t="s">
        <v>209</v>
      </c>
      <c r="B52" s="3" t="s">
        <v>159</v>
      </c>
      <c r="C52" s="1">
        <v>40207</v>
      </c>
      <c r="D52" s="8">
        <v>0</v>
      </c>
      <c r="F52" s="8">
        <v>0</v>
      </c>
      <c r="G52" s="10">
        <v>0</v>
      </c>
      <c r="H52" s="10"/>
      <c r="I52" s="8">
        <v>0</v>
      </c>
      <c r="K52" s="8">
        <v>0</v>
      </c>
      <c r="L52" s="10">
        <v>0</v>
      </c>
    </row>
    <row r="53" spans="1:12" ht="15">
      <c r="A53" t="s">
        <v>210</v>
      </c>
      <c r="B53" s="3" t="s">
        <v>159</v>
      </c>
      <c r="C53" s="1">
        <v>39824</v>
      </c>
      <c r="D53" s="8">
        <v>19165</v>
      </c>
      <c r="F53" s="8">
        <v>26395.82</v>
      </c>
      <c r="G53" s="10">
        <f t="shared" si="0"/>
        <v>0.7260619295024743</v>
      </c>
      <c r="H53" s="10"/>
      <c r="I53" s="8">
        <v>825</v>
      </c>
      <c r="K53" s="8">
        <v>8647.75</v>
      </c>
      <c r="L53" s="10">
        <f t="shared" si="1"/>
        <v>0.09540053771212165</v>
      </c>
    </row>
    <row r="54" spans="1:12" ht="15">
      <c r="A54" t="s">
        <v>211</v>
      </c>
      <c r="B54" s="3" t="s">
        <v>159</v>
      </c>
      <c r="C54" s="1">
        <v>40184</v>
      </c>
      <c r="D54" s="8">
        <v>16357.03</v>
      </c>
      <c r="F54" s="8">
        <v>33971.67</v>
      </c>
      <c r="G54" s="10">
        <f t="shared" si="0"/>
        <v>0.48149031236910056</v>
      </c>
      <c r="H54" s="10"/>
      <c r="I54" s="8">
        <v>4045.41</v>
      </c>
      <c r="K54" s="8">
        <v>28547.4</v>
      </c>
      <c r="L54" s="10">
        <f t="shared" si="1"/>
        <v>0.14170852687109858</v>
      </c>
    </row>
    <row r="55" spans="1:12" ht="15">
      <c r="A55" t="s">
        <v>212</v>
      </c>
      <c r="B55" s="3" t="s">
        <v>159</v>
      </c>
      <c r="C55" s="1">
        <v>40210</v>
      </c>
      <c r="D55" s="8">
        <v>4445</v>
      </c>
      <c r="F55" s="8">
        <v>5545</v>
      </c>
      <c r="G55" s="10">
        <f t="shared" si="0"/>
        <v>0.8016230838593328</v>
      </c>
      <c r="H55" s="10"/>
      <c r="I55" s="8">
        <v>200</v>
      </c>
      <c r="K55" s="8">
        <v>200</v>
      </c>
      <c r="L55" s="10">
        <f t="shared" si="1"/>
        <v>1</v>
      </c>
    </row>
    <row r="56" spans="1:12" ht="15">
      <c r="A56" t="s">
        <v>213</v>
      </c>
      <c r="B56" s="3" t="s">
        <v>159</v>
      </c>
      <c r="C56" s="1">
        <v>40210</v>
      </c>
      <c r="D56" s="8">
        <v>1388</v>
      </c>
      <c r="F56" s="8">
        <v>1388</v>
      </c>
      <c r="G56" s="10">
        <f t="shared" si="0"/>
        <v>1</v>
      </c>
      <c r="H56" s="10"/>
      <c r="I56" s="8">
        <v>840.12</v>
      </c>
      <c r="K56" s="8">
        <v>1090.12</v>
      </c>
      <c r="L56" s="10">
        <f t="shared" si="1"/>
        <v>0.7706674494551059</v>
      </c>
    </row>
    <row r="57" spans="1:12" ht="15">
      <c r="A57" t="s">
        <v>214</v>
      </c>
      <c r="B57" s="3" t="s">
        <v>159</v>
      </c>
      <c r="C57" s="1">
        <v>40206</v>
      </c>
      <c r="D57" s="8">
        <v>3148.02</v>
      </c>
      <c r="F57" s="8">
        <v>3858.02</v>
      </c>
      <c r="G57" s="10">
        <f t="shared" si="0"/>
        <v>0.8159677762168159</v>
      </c>
      <c r="H57" s="10"/>
      <c r="I57" s="8">
        <v>523.71</v>
      </c>
      <c r="K57" s="8">
        <v>3073.71</v>
      </c>
      <c r="L57" s="10">
        <f t="shared" si="1"/>
        <v>0.17038367315068761</v>
      </c>
    </row>
    <row r="58" spans="1:12" ht="15">
      <c r="A58" t="s">
        <v>215</v>
      </c>
      <c r="B58" s="3" t="s">
        <v>159</v>
      </c>
      <c r="C58" s="1">
        <v>40189</v>
      </c>
      <c r="D58" s="8">
        <v>636</v>
      </c>
      <c r="F58" s="8">
        <v>1340.04</v>
      </c>
      <c r="G58" s="10">
        <f t="shared" si="0"/>
        <v>0.4746126981284141</v>
      </c>
      <c r="H58" s="10"/>
      <c r="I58" s="8">
        <v>800</v>
      </c>
      <c r="K58" s="8">
        <v>1450</v>
      </c>
      <c r="L58" s="10">
        <f t="shared" si="1"/>
        <v>0.5517241379310345</v>
      </c>
    </row>
    <row r="59" spans="1:12" ht="15">
      <c r="A59" t="s">
        <v>216</v>
      </c>
      <c r="B59" s="3" t="s">
        <v>159</v>
      </c>
      <c r="C59" s="1">
        <v>40246</v>
      </c>
      <c r="D59" s="8">
        <v>465</v>
      </c>
      <c r="F59" s="8">
        <v>465</v>
      </c>
      <c r="G59" s="10">
        <f t="shared" si="0"/>
        <v>1</v>
      </c>
      <c r="H59" s="10"/>
      <c r="I59" s="8">
        <v>55.75</v>
      </c>
      <c r="K59" s="8">
        <v>55.75</v>
      </c>
      <c r="L59" s="10">
        <f t="shared" si="1"/>
        <v>1</v>
      </c>
    </row>
    <row r="60" spans="1:12" ht="15">
      <c r="A60" t="s">
        <v>217</v>
      </c>
      <c r="B60" s="3" t="s">
        <v>159</v>
      </c>
      <c r="C60" s="1">
        <v>40189</v>
      </c>
      <c r="D60" s="8">
        <v>2554.19</v>
      </c>
      <c r="F60" s="8">
        <v>2554.19</v>
      </c>
      <c r="G60" s="10">
        <f t="shared" si="0"/>
        <v>1</v>
      </c>
      <c r="H60" s="10"/>
      <c r="I60" s="8">
        <v>4874.83</v>
      </c>
      <c r="K60" s="8">
        <v>4874.83</v>
      </c>
      <c r="L60" s="10">
        <f t="shared" si="1"/>
        <v>1</v>
      </c>
    </row>
    <row r="61" spans="1:12" ht="15">
      <c r="A61" t="s">
        <v>218</v>
      </c>
      <c r="B61" s="3" t="s">
        <v>159</v>
      </c>
      <c r="C61" s="1">
        <v>40207</v>
      </c>
      <c r="D61" s="8">
        <v>0</v>
      </c>
      <c r="F61" s="8">
        <v>0</v>
      </c>
      <c r="G61" s="10">
        <v>0</v>
      </c>
      <c r="H61" s="10"/>
      <c r="I61" s="8">
        <v>0</v>
      </c>
      <c r="K61" s="8">
        <v>0</v>
      </c>
      <c r="L61" s="10">
        <v>0</v>
      </c>
    </row>
    <row r="62" spans="1:12" ht="15">
      <c r="A62" t="s">
        <v>219</v>
      </c>
      <c r="B62" s="3" t="s">
        <v>159</v>
      </c>
      <c r="C62" s="1">
        <v>40203</v>
      </c>
      <c r="D62" s="8">
        <v>0</v>
      </c>
      <c r="F62" s="8">
        <v>22000</v>
      </c>
      <c r="G62" s="10">
        <f t="shared" si="0"/>
        <v>0</v>
      </c>
      <c r="H62" s="10"/>
      <c r="I62" s="8">
        <v>1434</v>
      </c>
      <c r="K62" s="8">
        <v>7584</v>
      </c>
      <c r="L62" s="10">
        <f t="shared" si="1"/>
        <v>0.18908227848101267</v>
      </c>
    </row>
    <row r="63" spans="2:12" ht="15">
      <c r="B63" s="3"/>
      <c r="C63" s="1"/>
      <c r="G63" s="10" t="s">
        <v>151</v>
      </c>
      <c r="H63" s="10"/>
      <c r="L63" s="10" t="s">
        <v>151</v>
      </c>
    </row>
    <row r="64" spans="2:12" ht="15">
      <c r="B64" s="3"/>
      <c r="C64" s="1"/>
      <c r="D64" s="8">
        <f>SUM(D2:D63)</f>
        <v>380758.50000000006</v>
      </c>
      <c r="F64" s="8">
        <f>SUM(F2:F63)</f>
        <v>651105.3900000001</v>
      </c>
      <c r="G64" s="9">
        <f>D64/F64</f>
        <v>0.5847878175298165</v>
      </c>
      <c r="H64" s="9"/>
      <c r="I64" s="8">
        <f>SUM(I2:I63)</f>
        <v>62165.740000000005</v>
      </c>
      <c r="K64" s="8">
        <f>SUM(K2:K63)</f>
        <v>243412.07999999996</v>
      </c>
      <c r="L64" s="9">
        <f>I64/K64</f>
        <v>0.2553929944643668</v>
      </c>
    </row>
    <row r="65" spans="2:12" ht="15">
      <c r="B65" s="3"/>
      <c r="C65" s="1"/>
      <c r="G65" s="10" t="s">
        <v>151</v>
      </c>
      <c r="H65" s="10"/>
      <c r="L65" s="10" t="s">
        <v>151</v>
      </c>
    </row>
    <row r="66" spans="2:12" ht="15">
      <c r="B66" s="3"/>
      <c r="C66" s="1"/>
      <c r="G66" s="10" t="s">
        <v>151</v>
      </c>
      <c r="H66" s="10"/>
      <c r="L66" s="10" t="s">
        <v>151</v>
      </c>
    </row>
    <row r="67" spans="2:12" ht="15">
      <c r="B67" s="3"/>
      <c r="C67" s="1"/>
      <c r="G67" s="10" t="s">
        <v>151</v>
      </c>
      <c r="H67" s="10"/>
      <c r="L67" s="10" t="s">
        <v>151</v>
      </c>
    </row>
    <row r="68" spans="1:12" ht="15">
      <c r="A68" t="s">
        <v>220</v>
      </c>
      <c r="B68" s="3" t="s">
        <v>221</v>
      </c>
      <c r="C68" s="1">
        <v>40563</v>
      </c>
      <c r="D68" s="8">
        <v>2075</v>
      </c>
      <c r="F68" s="8">
        <v>2075</v>
      </c>
      <c r="G68" s="10">
        <f aca="true" t="shared" si="2" ref="G68:G131">D68/F68</f>
        <v>1</v>
      </c>
      <c r="H68" s="10"/>
      <c r="I68" s="8">
        <v>25</v>
      </c>
      <c r="K68" s="8">
        <v>25</v>
      </c>
      <c r="L68" s="10">
        <f aca="true" t="shared" si="3" ref="L68:L129">I68/K68</f>
        <v>1</v>
      </c>
    </row>
    <row r="69" spans="1:12" ht="15">
      <c r="A69" t="s">
        <v>161</v>
      </c>
      <c r="B69" s="3" t="s">
        <v>221</v>
      </c>
      <c r="C69" s="1">
        <v>40563</v>
      </c>
      <c r="D69" s="8">
        <v>0</v>
      </c>
      <c r="F69" s="8">
        <v>0</v>
      </c>
      <c r="G69" s="10">
        <v>0</v>
      </c>
      <c r="H69" s="10"/>
      <c r="I69" s="8">
        <v>25</v>
      </c>
      <c r="K69" s="8">
        <v>2319.63</v>
      </c>
      <c r="L69" s="10">
        <f t="shared" si="3"/>
        <v>0.01077758090729987</v>
      </c>
    </row>
    <row r="70" spans="1:12" ht="15">
      <c r="A70" t="s">
        <v>222</v>
      </c>
      <c r="B70" s="3" t="s">
        <v>221</v>
      </c>
      <c r="C70" s="1">
        <v>40574</v>
      </c>
      <c r="D70" s="8">
        <v>6815</v>
      </c>
      <c r="F70" s="8">
        <v>11540</v>
      </c>
      <c r="G70" s="10">
        <f t="shared" si="2"/>
        <v>0.5905545927209706</v>
      </c>
      <c r="H70" s="10"/>
      <c r="I70" s="8">
        <v>1196.71</v>
      </c>
      <c r="K70" s="8">
        <v>11540</v>
      </c>
      <c r="L70" s="10">
        <f t="shared" si="3"/>
        <v>0.10370103986135182</v>
      </c>
    </row>
    <row r="71" spans="1:12" ht="15">
      <c r="A71" t="s">
        <v>163</v>
      </c>
      <c r="B71" s="3" t="s">
        <v>221</v>
      </c>
      <c r="C71" s="1">
        <v>40567</v>
      </c>
      <c r="D71" s="8">
        <v>2765</v>
      </c>
      <c r="F71" s="8">
        <v>3765</v>
      </c>
      <c r="G71" s="10">
        <f t="shared" si="2"/>
        <v>0.7343957503320053</v>
      </c>
      <c r="H71" s="10"/>
      <c r="I71" s="8">
        <v>3295</v>
      </c>
      <c r="K71" s="8">
        <v>3295</v>
      </c>
      <c r="L71" s="10">
        <f t="shared" si="3"/>
        <v>1</v>
      </c>
    </row>
    <row r="72" spans="1:12" ht="15">
      <c r="A72" t="s">
        <v>223</v>
      </c>
      <c r="B72" s="3" t="s">
        <v>221</v>
      </c>
      <c r="C72" s="1">
        <v>40556</v>
      </c>
      <c r="D72" s="8">
        <v>0</v>
      </c>
      <c r="F72" s="8">
        <v>4040</v>
      </c>
      <c r="G72" s="10">
        <f t="shared" si="2"/>
        <v>0</v>
      </c>
      <c r="H72" s="10"/>
      <c r="I72" s="8">
        <v>0</v>
      </c>
      <c r="K72" s="8">
        <v>4040</v>
      </c>
      <c r="L72" s="10">
        <f t="shared" si="3"/>
        <v>0</v>
      </c>
    </row>
    <row r="73" spans="1:12" ht="15">
      <c r="A73" t="s">
        <v>224</v>
      </c>
      <c r="B73" s="3" t="s">
        <v>221</v>
      </c>
      <c r="C73" s="1">
        <v>40574</v>
      </c>
      <c r="D73" s="8">
        <v>277.8</v>
      </c>
      <c r="F73" s="8">
        <v>22099.91</v>
      </c>
      <c r="G73" s="10">
        <f t="shared" si="2"/>
        <v>0.012570186937412868</v>
      </c>
      <c r="H73" s="10"/>
      <c r="I73" s="8">
        <v>51</v>
      </c>
      <c r="K73" s="8">
        <v>14051</v>
      </c>
      <c r="L73" s="10">
        <f t="shared" si="3"/>
        <v>0.0036296349014305032</v>
      </c>
    </row>
    <row r="74" spans="1:12" ht="15">
      <c r="A74" t="s">
        <v>166</v>
      </c>
      <c r="B74" s="3" t="s">
        <v>221</v>
      </c>
      <c r="C74" s="1">
        <v>40571</v>
      </c>
      <c r="D74" s="8">
        <v>8037</v>
      </c>
      <c r="F74" s="8">
        <v>8037</v>
      </c>
      <c r="G74" s="10">
        <f t="shared" si="2"/>
        <v>1</v>
      </c>
      <c r="H74" s="10"/>
      <c r="I74" s="8">
        <v>8675</v>
      </c>
      <c r="K74" s="8">
        <v>12450</v>
      </c>
      <c r="L74" s="10">
        <f t="shared" si="3"/>
        <v>0.6967871485943775</v>
      </c>
    </row>
    <row r="75" spans="1:12" ht="15">
      <c r="A75" t="s">
        <v>225</v>
      </c>
      <c r="B75" s="3" t="s">
        <v>221</v>
      </c>
      <c r="C75" s="1">
        <v>40576</v>
      </c>
      <c r="D75" s="8">
        <v>1080</v>
      </c>
      <c r="F75" s="8">
        <v>1080</v>
      </c>
      <c r="G75" s="10">
        <f t="shared" si="2"/>
        <v>1</v>
      </c>
      <c r="H75" s="10"/>
      <c r="I75" s="8">
        <v>0</v>
      </c>
      <c r="K75" s="8">
        <v>0</v>
      </c>
      <c r="L75" s="10">
        <v>0</v>
      </c>
    </row>
    <row r="76" spans="1:12" ht="15">
      <c r="A76" t="s">
        <v>168</v>
      </c>
      <c r="B76" s="3" t="s">
        <v>221</v>
      </c>
      <c r="C76" s="1">
        <v>40585</v>
      </c>
      <c r="D76" s="8">
        <v>130</v>
      </c>
      <c r="F76" s="8">
        <v>1950</v>
      </c>
      <c r="G76" s="10">
        <f t="shared" si="2"/>
        <v>0.06666666666666667</v>
      </c>
      <c r="H76" s="10"/>
      <c r="I76" s="8">
        <v>3725</v>
      </c>
      <c r="K76" s="8">
        <v>4475</v>
      </c>
      <c r="L76" s="10">
        <f t="shared" si="3"/>
        <v>0.8324022346368715</v>
      </c>
    </row>
    <row r="77" spans="1:12" ht="15">
      <c r="A77" t="s">
        <v>226</v>
      </c>
      <c r="B77" s="3" t="s">
        <v>221</v>
      </c>
      <c r="C77" s="1">
        <v>40571</v>
      </c>
      <c r="D77" s="8">
        <v>26605</v>
      </c>
      <c r="F77" s="8">
        <v>26605</v>
      </c>
      <c r="G77" s="10">
        <f t="shared" si="2"/>
        <v>1</v>
      </c>
      <c r="H77" s="10"/>
      <c r="I77" s="8">
        <v>1424</v>
      </c>
      <c r="K77" s="8">
        <v>48234</v>
      </c>
      <c r="L77" s="10">
        <f t="shared" si="3"/>
        <v>0.029522743293112743</v>
      </c>
    </row>
    <row r="78" spans="1:12" ht="15">
      <c r="A78" t="s">
        <v>170</v>
      </c>
      <c r="B78" s="3" t="s">
        <v>221</v>
      </c>
      <c r="C78" s="1">
        <v>40549</v>
      </c>
      <c r="D78" s="8">
        <v>0</v>
      </c>
      <c r="F78" s="8">
        <v>0</v>
      </c>
      <c r="G78" s="10">
        <v>0</v>
      </c>
      <c r="H78" s="10"/>
      <c r="I78" s="8">
        <v>71.9</v>
      </c>
      <c r="K78" s="8">
        <v>71.9</v>
      </c>
      <c r="L78" s="10">
        <f t="shared" si="3"/>
        <v>1</v>
      </c>
    </row>
    <row r="79" spans="1:12" ht="15">
      <c r="A79" t="s">
        <v>227</v>
      </c>
      <c r="B79" s="3" t="s">
        <v>221</v>
      </c>
      <c r="C79" s="1">
        <v>40567</v>
      </c>
      <c r="D79" s="8">
        <v>6420</v>
      </c>
      <c r="F79" s="8">
        <v>36320</v>
      </c>
      <c r="G79" s="10">
        <f t="shared" si="2"/>
        <v>0.17676211453744495</v>
      </c>
      <c r="H79" s="10"/>
      <c r="I79" s="8">
        <v>1200</v>
      </c>
      <c r="K79" s="8">
        <v>75200</v>
      </c>
      <c r="L79" s="10">
        <f t="shared" si="3"/>
        <v>0.015957446808510637</v>
      </c>
    </row>
    <row r="80" spans="1:12" ht="15">
      <c r="A80" t="s">
        <v>228</v>
      </c>
      <c r="B80" s="3" t="s">
        <v>221</v>
      </c>
      <c r="C80" s="1">
        <v>40562</v>
      </c>
      <c r="D80" s="8">
        <v>1027.23</v>
      </c>
      <c r="F80" s="8">
        <v>8477.23</v>
      </c>
      <c r="G80" s="10">
        <f t="shared" si="2"/>
        <v>0.12117519519937528</v>
      </c>
      <c r="H80" s="10"/>
      <c r="I80" s="8">
        <v>8586.1</v>
      </c>
      <c r="K80" s="8">
        <v>11586.3</v>
      </c>
      <c r="L80" s="10">
        <f t="shared" si="3"/>
        <v>0.7410562474646782</v>
      </c>
    </row>
    <row r="81" spans="1:12" ht="15">
      <c r="A81" t="s">
        <v>173</v>
      </c>
      <c r="B81" s="3" t="s">
        <v>221</v>
      </c>
      <c r="C81" s="1">
        <v>40564</v>
      </c>
      <c r="D81" s="8">
        <v>21582.07</v>
      </c>
      <c r="F81" s="8">
        <v>24967.07</v>
      </c>
      <c r="G81" s="10">
        <f t="shared" si="2"/>
        <v>0.864421415889009</v>
      </c>
      <c r="H81" s="10"/>
      <c r="I81" s="8">
        <v>13094</v>
      </c>
      <c r="K81" s="8">
        <v>22627.8</v>
      </c>
      <c r="L81" s="10">
        <f t="shared" si="3"/>
        <v>0.5786687172416232</v>
      </c>
    </row>
    <row r="82" spans="1:12" ht="15">
      <c r="A82" t="s">
        <v>229</v>
      </c>
      <c r="B82" s="3" t="s">
        <v>221</v>
      </c>
      <c r="C82" s="1">
        <v>40574</v>
      </c>
      <c r="D82" s="8">
        <v>6607.5</v>
      </c>
      <c r="F82" s="8">
        <v>20893.5</v>
      </c>
      <c r="G82" s="10">
        <f t="shared" si="2"/>
        <v>0.316246679589346</v>
      </c>
      <c r="H82" s="10"/>
      <c r="I82" s="8">
        <v>331.68</v>
      </c>
      <c r="K82" s="8">
        <v>9431.68</v>
      </c>
      <c r="L82" s="10">
        <f t="shared" si="3"/>
        <v>0.0351665875008482</v>
      </c>
    </row>
    <row r="83" spans="1:12" ht="15">
      <c r="A83" t="s">
        <v>174</v>
      </c>
      <c r="B83" s="3" t="s">
        <v>221</v>
      </c>
      <c r="C83" s="1">
        <v>40574</v>
      </c>
      <c r="D83" s="8">
        <v>4991.24</v>
      </c>
      <c r="F83" s="8">
        <v>4991.24</v>
      </c>
      <c r="G83" s="10">
        <f t="shared" si="2"/>
        <v>1</v>
      </c>
      <c r="H83" s="10"/>
      <c r="I83" s="8">
        <v>250</v>
      </c>
      <c r="K83" s="8">
        <v>10900</v>
      </c>
      <c r="L83" s="10">
        <f t="shared" si="3"/>
        <v>0.022935779816513763</v>
      </c>
    </row>
    <row r="84" spans="1:12" ht="15">
      <c r="A84" t="s">
        <v>175</v>
      </c>
      <c r="B84" s="3" t="s">
        <v>221</v>
      </c>
      <c r="C84" s="1">
        <v>40574</v>
      </c>
      <c r="D84" s="8">
        <v>4103.96</v>
      </c>
      <c r="F84" s="8">
        <v>6023.96</v>
      </c>
      <c r="G84" s="10">
        <f t="shared" si="2"/>
        <v>0.6812727840158301</v>
      </c>
      <c r="H84" s="10"/>
      <c r="I84" s="8">
        <v>11839.08</v>
      </c>
      <c r="K84" s="8">
        <v>11839.08</v>
      </c>
      <c r="L84" s="10">
        <f t="shared" si="3"/>
        <v>1</v>
      </c>
    </row>
    <row r="85" spans="1:12" ht="15">
      <c r="A85" t="s">
        <v>230</v>
      </c>
      <c r="B85" s="3" t="s">
        <v>221</v>
      </c>
      <c r="C85" s="1">
        <v>40569</v>
      </c>
      <c r="D85" s="8">
        <v>0</v>
      </c>
      <c r="F85" s="8">
        <v>0</v>
      </c>
      <c r="G85" s="10">
        <v>0</v>
      </c>
      <c r="H85" s="10"/>
      <c r="I85" s="8">
        <v>38</v>
      </c>
      <c r="K85" s="8">
        <v>38</v>
      </c>
      <c r="L85" s="10">
        <f t="shared" si="3"/>
        <v>1</v>
      </c>
    </row>
    <row r="86" spans="1:12" ht="15">
      <c r="A86" t="s">
        <v>231</v>
      </c>
      <c r="B86" s="3" t="s">
        <v>221</v>
      </c>
      <c r="C86" s="1">
        <v>40568</v>
      </c>
      <c r="D86" s="8">
        <v>10671.89</v>
      </c>
      <c r="F86" s="8">
        <v>16246.89</v>
      </c>
      <c r="G86" s="10">
        <f t="shared" si="2"/>
        <v>0.6568574047094552</v>
      </c>
      <c r="H86" s="10"/>
      <c r="I86" s="8">
        <v>5603.25</v>
      </c>
      <c r="K86" s="8">
        <v>23933.94</v>
      </c>
      <c r="L86" s="10">
        <f t="shared" si="3"/>
        <v>0.2341131464355639</v>
      </c>
    </row>
    <row r="87" spans="1:12" ht="15">
      <c r="A87" t="s">
        <v>232</v>
      </c>
      <c r="B87" s="3" t="s">
        <v>221</v>
      </c>
      <c r="C87" s="1">
        <v>40556</v>
      </c>
      <c r="D87" s="8">
        <v>19192.8</v>
      </c>
      <c r="F87" s="8">
        <v>19192.8</v>
      </c>
      <c r="G87" s="10">
        <f t="shared" si="2"/>
        <v>1</v>
      </c>
      <c r="H87" s="10"/>
      <c r="I87" s="8">
        <v>6300</v>
      </c>
      <c r="K87" s="8">
        <v>12550</v>
      </c>
      <c r="L87" s="10">
        <f t="shared" si="3"/>
        <v>0.50199203187251</v>
      </c>
    </row>
    <row r="88" spans="1:12" ht="15">
      <c r="A88" t="s">
        <v>179</v>
      </c>
      <c r="B88" s="3" t="s">
        <v>221</v>
      </c>
      <c r="C88" s="1">
        <v>40549</v>
      </c>
      <c r="D88" s="8">
        <v>0</v>
      </c>
      <c r="F88" s="8">
        <v>0</v>
      </c>
      <c r="G88" s="10">
        <v>0</v>
      </c>
      <c r="H88" s="10"/>
      <c r="I88" s="8">
        <v>0</v>
      </c>
      <c r="K88" s="8">
        <v>4500</v>
      </c>
      <c r="L88" s="10">
        <f t="shared" si="3"/>
        <v>0</v>
      </c>
    </row>
    <row r="89" spans="1:12" ht="15">
      <c r="A89" t="s">
        <v>233</v>
      </c>
      <c r="B89" s="3" t="s">
        <v>221</v>
      </c>
      <c r="C89" s="1">
        <v>40546</v>
      </c>
      <c r="D89" s="8">
        <v>2055</v>
      </c>
      <c r="F89" s="8">
        <v>16292.41</v>
      </c>
      <c r="G89" s="10">
        <f t="shared" si="2"/>
        <v>0.1261323524266821</v>
      </c>
      <c r="H89" s="10"/>
      <c r="I89" s="8">
        <v>5550</v>
      </c>
      <c r="K89" s="8">
        <v>8050</v>
      </c>
      <c r="L89" s="10">
        <f t="shared" si="3"/>
        <v>0.6894409937888198</v>
      </c>
    </row>
    <row r="90" spans="1:12" ht="15">
      <c r="A90" t="s">
        <v>234</v>
      </c>
      <c r="B90" s="3" t="s">
        <v>221</v>
      </c>
      <c r="C90" s="1">
        <v>40564</v>
      </c>
      <c r="D90" s="8">
        <v>10559.41</v>
      </c>
      <c r="F90" s="8">
        <v>52059</v>
      </c>
      <c r="G90" s="10">
        <f t="shared" si="2"/>
        <v>0.20283543671603374</v>
      </c>
      <c r="H90" s="10"/>
      <c r="I90" s="8">
        <v>19098</v>
      </c>
      <c r="K90" s="8">
        <v>80538</v>
      </c>
      <c r="L90" s="10">
        <f t="shared" si="3"/>
        <v>0.237130298740967</v>
      </c>
    </row>
    <row r="91" spans="1:12" ht="15">
      <c r="A91" t="s">
        <v>182</v>
      </c>
      <c r="B91" s="3" t="s">
        <v>221</v>
      </c>
      <c r="C91" s="1">
        <v>40546</v>
      </c>
      <c r="D91" s="8">
        <v>750</v>
      </c>
      <c r="F91" s="8">
        <v>2850</v>
      </c>
      <c r="G91" s="10">
        <f t="shared" si="2"/>
        <v>0.2631578947368421</v>
      </c>
      <c r="H91" s="10"/>
      <c r="I91" s="8">
        <v>425</v>
      </c>
      <c r="K91" s="8">
        <v>3725</v>
      </c>
      <c r="L91" s="10">
        <f t="shared" si="3"/>
        <v>0.11409395973154363</v>
      </c>
    </row>
    <row r="92" spans="1:12" ht="15">
      <c r="A92" t="s">
        <v>185</v>
      </c>
      <c r="B92" s="3" t="s">
        <v>221</v>
      </c>
      <c r="C92" s="1">
        <v>40563</v>
      </c>
      <c r="D92" s="8">
        <v>27269</v>
      </c>
      <c r="F92" s="8">
        <v>57184</v>
      </c>
      <c r="G92" s="10">
        <f t="shared" si="2"/>
        <v>0.4768641578063794</v>
      </c>
      <c r="H92" s="10"/>
      <c r="I92" s="8">
        <v>7000</v>
      </c>
      <c r="K92" s="8">
        <v>57060.6</v>
      </c>
      <c r="L92" s="10">
        <f t="shared" si="3"/>
        <v>0.12267659295555954</v>
      </c>
    </row>
    <row r="93" spans="1:12" ht="15">
      <c r="A93" t="s">
        <v>186</v>
      </c>
      <c r="B93" s="3" t="s">
        <v>221</v>
      </c>
      <c r="C93" s="1">
        <v>40562</v>
      </c>
      <c r="D93" s="8">
        <v>9656.62</v>
      </c>
      <c r="F93" s="8">
        <v>9656.62</v>
      </c>
      <c r="G93" s="10">
        <f t="shared" si="2"/>
        <v>1</v>
      </c>
      <c r="H93" s="10"/>
      <c r="I93" s="8">
        <v>10420</v>
      </c>
      <c r="K93" s="8">
        <v>13669</v>
      </c>
      <c r="L93" s="10">
        <f t="shared" si="3"/>
        <v>0.7623088740946667</v>
      </c>
    </row>
    <row r="94" spans="1:12" ht="15">
      <c r="A94" t="s">
        <v>235</v>
      </c>
      <c r="B94" s="3" t="s">
        <v>221</v>
      </c>
      <c r="C94" s="1">
        <v>40574</v>
      </c>
      <c r="D94" s="8">
        <v>29329.35</v>
      </c>
      <c r="F94" s="8">
        <v>30829.35</v>
      </c>
      <c r="G94" s="10">
        <f t="shared" si="2"/>
        <v>0.9513450656598339</v>
      </c>
      <c r="H94" s="10"/>
      <c r="I94" s="8">
        <v>535</v>
      </c>
      <c r="K94" s="8">
        <v>57989.15</v>
      </c>
      <c r="L94" s="10">
        <f t="shared" si="3"/>
        <v>0.009225863803832269</v>
      </c>
    </row>
    <row r="95" spans="1:12" ht="15">
      <c r="A95" t="s">
        <v>187</v>
      </c>
      <c r="B95" s="3" t="s">
        <v>221</v>
      </c>
      <c r="C95" s="1">
        <v>40942</v>
      </c>
      <c r="D95" s="8">
        <v>0</v>
      </c>
      <c r="F95" s="8">
        <v>0</v>
      </c>
      <c r="G95" s="10">
        <v>0</v>
      </c>
      <c r="H95" s="10"/>
      <c r="I95" s="8">
        <v>0</v>
      </c>
      <c r="K95" s="8">
        <v>955</v>
      </c>
      <c r="L95" s="10">
        <f t="shared" si="3"/>
        <v>0</v>
      </c>
    </row>
    <row r="96" spans="1:12" ht="15">
      <c r="A96" t="s">
        <v>188</v>
      </c>
      <c r="B96" s="3" t="s">
        <v>221</v>
      </c>
      <c r="C96" s="1">
        <v>40547</v>
      </c>
      <c r="D96" s="8">
        <v>4673.42</v>
      </c>
      <c r="F96" s="8">
        <v>6353.42</v>
      </c>
      <c r="G96" s="10">
        <f t="shared" si="2"/>
        <v>0.7355754853291613</v>
      </c>
      <c r="H96" s="10"/>
      <c r="I96" s="8">
        <v>8950</v>
      </c>
      <c r="K96" s="8">
        <v>8950</v>
      </c>
      <c r="L96" s="10">
        <f t="shared" si="3"/>
        <v>1</v>
      </c>
    </row>
    <row r="97" spans="1:12" ht="15">
      <c r="A97" t="s">
        <v>236</v>
      </c>
      <c r="B97" s="3" t="s">
        <v>221</v>
      </c>
      <c r="C97" s="1">
        <v>40574</v>
      </c>
      <c r="D97" s="8">
        <v>300</v>
      </c>
      <c r="F97" s="8">
        <v>800</v>
      </c>
      <c r="G97" s="10">
        <f t="shared" si="2"/>
        <v>0.375</v>
      </c>
      <c r="H97" s="10"/>
      <c r="I97" s="8">
        <v>143.81</v>
      </c>
      <c r="K97" s="8">
        <v>1143.81</v>
      </c>
      <c r="L97" s="10">
        <f t="shared" si="3"/>
        <v>0.12572892351002352</v>
      </c>
    </row>
    <row r="98" spans="1:12" ht="15">
      <c r="A98" t="s">
        <v>190</v>
      </c>
      <c r="B98" s="3" t="s">
        <v>221</v>
      </c>
      <c r="C98" s="1">
        <v>40574</v>
      </c>
      <c r="D98" s="8">
        <v>2735.5</v>
      </c>
      <c r="F98" s="8">
        <v>28155.5</v>
      </c>
      <c r="G98" s="10">
        <f t="shared" si="2"/>
        <v>0.0971568610040667</v>
      </c>
      <c r="H98" s="10"/>
      <c r="I98" s="8">
        <v>7690.51</v>
      </c>
      <c r="K98" s="8">
        <v>52978.15</v>
      </c>
      <c r="L98" s="10">
        <f t="shared" si="3"/>
        <v>0.14516380809824428</v>
      </c>
    </row>
    <row r="99" spans="1:12" ht="15">
      <c r="A99" t="s">
        <v>191</v>
      </c>
      <c r="B99" s="3" t="s">
        <v>221</v>
      </c>
      <c r="C99" s="1">
        <v>40574</v>
      </c>
      <c r="D99" s="8">
        <v>31186.4</v>
      </c>
      <c r="F99" s="8">
        <v>71835.4</v>
      </c>
      <c r="G99" s="10">
        <f t="shared" si="2"/>
        <v>0.43413692970318263</v>
      </c>
      <c r="H99" s="10"/>
      <c r="I99" s="8">
        <v>2288.35</v>
      </c>
      <c r="K99" s="8">
        <v>132311.83</v>
      </c>
      <c r="L99" s="10">
        <f t="shared" si="3"/>
        <v>0.017295127729697338</v>
      </c>
    </row>
    <row r="100" spans="1:12" ht="15">
      <c r="A100" t="s">
        <v>192</v>
      </c>
      <c r="B100" s="3" t="s">
        <v>221</v>
      </c>
      <c r="C100" s="1">
        <v>40205</v>
      </c>
      <c r="D100" s="8">
        <v>26169.03</v>
      </c>
      <c r="F100" s="8">
        <v>39989.03</v>
      </c>
      <c r="G100" s="10">
        <f t="shared" si="2"/>
        <v>0.6544052206317582</v>
      </c>
      <c r="H100" s="10"/>
      <c r="I100" s="8">
        <v>4639.96</v>
      </c>
      <c r="K100" s="8">
        <v>38664.96</v>
      </c>
      <c r="L100" s="10">
        <f t="shared" si="3"/>
        <v>0.12000426225709274</v>
      </c>
    </row>
    <row r="101" spans="1:12" ht="15">
      <c r="A101" t="s">
        <v>193</v>
      </c>
      <c r="B101" s="3" t="s">
        <v>221</v>
      </c>
      <c r="C101" s="1">
        <v>40574</v>
      </c>
      <c r="D101" s="8">
        <v>8569.43</v>
      </c>
      <c r="F101" s="8">
        <v>12546.43</v>
      </c>
      <c r="G101" s="10">
        <f t="shared" si="2"/>
        <v>0.683017400168813</v>
      </c>
      <c r="H101" s="10"/>
      <c r="I101" s="8">
        <v>13843.23</v>
      </c>
      <c r="K101" s="8">
        <v>19538.23</v>
      </c>
      <c r="L101" s="10">
        <f t="shared" si="3"/>
        <v>0.7085201678964779</v>
      </c>
    </row>
    <row r="102" spans="1:12" ht="15">
      <c r="A102" t="s">
        <v>194</v>
      </c>
      <c r="B102" s="3" t="s">
        <v>221</v>
      </c>
      <c r="C102" s="1">
        <v>40574</v>
      </c>
      <c r="D102" s="8">
        <v>838.46</v>
      </c>
      <c r="F102" s="8">
        <v>7286.47</v>
      </c>
      <c r="G102" s="10">
        <f t="shared" si="2"/>
        <v>0.11507080932193504</v>
      </c>
      <c r="H102" s="10"/>
      <c r="I102" s="8">
        <v>6175</v>
      </c>
      <c r="K102" s="8">
        <v>8325</v>
      </c>
      <c r="L102" s="10">
        <f t="shared" si="3"/>
        <v>0.7417417417417418</v>
      </c>
    </row>
    <row r="103" spans="1:12" ht="15">
      <c r="A103" t="s">
        <v>195</v>
      </c>
      <c r="B103" s="3" t="s">
        <v>221</v>
      </c>
      <c r="C103" s="1">
        <v>40574</v>
      </c>
      <c r="D103" s="8">
        <v>2450</v>
      </c>
      <c r="F103" s="8">
        <v>5350</v>
      </c>
      <c r="G103" s="10">
        <f t="shared" si="2"/>
        <v>0.45794392523364486</v>
      </c>
      <c r="H103" s="10"/>
      <c r="I103" s="8">
        <v>6000</v>
      </c>
      <c r="K103" s="8">
        <v>6000</v>
      </c>
      <c r="L103" s="10">
        <f t="shared" si="3"/>
        <v>1</v>
      </c>
    </row>
    <row r="104" spans="1:12" ht="15">
      <c r="A104" t="s">
        <v>196</v>
      </c>
      <c r="B104" s="3" t="s">
        <v>221</v>
      </c>
      <c r="C104" s="1">
        <v>40569</v>
      </c>
      <c r="D104" s="8">
        <v>15600</v>
      </c>
      <c r="F104" s="8">
        <v>15600</v>
      </c>
      <c r="G104" s="10">
        <f t="shared" si="2"/>
        <v>1</v>
      </c>
      <c r="H104" s="10"/>
      <c r="I104" s="8">
        <v>7344.17</v>
      </c>
      <c r="K104" s="8">
        <v>30694.17</v>
      </c>
      <c r="L104" s="10">
        <f t="shared" si="3"/>
        <v>0.2392692162713636</v>
      </c>
    </row>
    <row r="105" spans="1:12" ht="15">
      <c r="A105" t="s">
        <v>197</v>
      </c>
      <c r="B105" s="3" t="s">
        <v>221</v>
      </c>
      <c r="C105" s="1">
        <v>40935</v>
      </c>
      <c r="D105" s="8">
        <v>7926</v>
      </c>
      <c r="F105" s="8">
        <v>7926</v>
      </c>
      <c r="G105" s="10">
        <f t="shared" si="2"/>
        <v>1</v>
      </c>
      <c r="H105" s="10"/>
      <c r="I105" s="8">
        <v>5634</v>
      </c>
      <c r="K105" s="8">
        <v>7634</v>
      </c>
      <c r="L105" s="10">
        <f t="shared" si="3"/>
        <v>0.7380141472360493</v>
      </c>
    </row>
    <row r="106" spans="1:12" ht="15">
      <c r="A106" t="s">
        <v>198</v>
      </c>
      <c r="B106" s="3" t="s">
        <v>221</v>
      </c>
      <c r="C106" s="1">
        <v>40553</v>
      </c>
      <c r="D106" s="8">
        <v>21638.77</v>
      </c>
      <c r="F106" s="8">
        <v>22448.77</v>
      </c>
      <c r="G106" s="10">
        <f t="shared" si="2"/>
        <v>0.9639178449420615</v>
      </c>
      <c r="H106" s="10"/>
      <c r="I106" s="8">
        <v>8433.21</v>
      </c>
      <c r="K106" s="8">
        <v>45548.89</v>
      </c>
      <c r="L106" s="10">
        <f t="shared" si="3"/>
        <v>0.1851463339721341</v>
      </c>
    </row>
    <row r="107" spans="1:12" ht="15">
      <c r="A107" t="s">
        <v>199</v>
      </c>
      <c r="B107" s="3" t="s">
        <v>221</v>
      </c>
      <c r="C107" s="1">
        <v>40574</v>
      </c>
      <c r="D107" s="8">
        <v>2540</v>
      </c>
      <c r="F107" s="8">
        <v>2790</v>
      </c>
      <c r="G107" s="10">
        <f t="shared" si="2"/>
        <v>0.910394265232975</v>
      </c>
      <c r="H107" s="10"/>
      <c r="I107" s="8">
        <v>5365</v>
      </c>
      <c r="K107" s="8">
        <v>5365</v>
      </c>
      <c r="L107" s="10">
        <f t="shared" si="3"/>
        <v>1</v>
      </c>
    </row>
    <row r="108" spans="1:12" ht="15">
      <c r="A108" t="s">
        <v>237</v>
      </c>
      <c r="B108" s="3" t="s">
        <v>221</v>
      </c>
      <c r="C108" s="1">
        <v>40562</v>
      </c>
      <c r="D108" s="8">
        <v>2734.24</v>
      </c>
      <c r="F108" s="8">
        <v>9134.24</v>
      </c>
      <c r="G108" s="10">
        <f t="shared" si="2"/>
        <v>0.29933962759901206</v>
      </c>
      <c r="H108" s="10"/>
      <c r="I108" s="8">
        <v>8938.4</v>
      </c>
      <c r="K108" s="8">
        <v>11438.5</v>
      </c>
      <c r="L108" s="10">
        <f t="shared" si="3"/>
        <v>0.7814311317043319</v>
      </c>
    </row>
    <row r="109" spans="1:12" ht="15">
      <c r="A109" t="s">
        <v>238</v>
      </c>
      <c r="B109" s="3" t="s">
        <v>221</v>
      </c>
      <c r="C109" s="1">
        <v>40574</v>
      </c>
      <c r="D109" s="8">
        <v>13264</v>
      </c>
      <c r="F109" s="8">
        <v>23525</v>
      </c>
      <c r="G109" s="10">
        <f t="shared" si="2"/>
        <v>0.5638257173219978</v>
      </c>
      <c r="H109" s="10"/>
      <c r="I109" s="8">
        <v>5589.2</v>
      </c>
      <c r="K109" s="8">
        <v>28088.2</v>
      </c>
      <c r="L109" s="10">
        <f t="shared" si="3"/>
        <v>0.19898747516750806</v>
      </c>
    </row>
    <row r="110" spans="1:12" ht="15">
      <c r="A110" t="s">
        <v>203</v>
      </c>
      <c r="B110" s="3" t="s">
        <v>221</v>
      </c>
      <c r="C110" s="1">
        <v>40548</v>
      </c>
      <c r="D110" s="8">
        <v>0</v>
      </c>
      <c r="F110" s="8">
        <v>0</v>
      </c>
      <c r="G110" s="10">
        <v>0</v>
      </c>
      <c r="H110" s="10"/>
      <c r="I110" s="8">
        <v>118.9</v>
      </c>
      <c r="K110" s="8">
        <v>118.9</v>
      </c>
      <c r="L110" s="10">
        <f t="shared" si="3"/>
        <v>1</v>
      </c>
    </row>
    <row r="111" spans="1:12" ht="15">
      <c r="A111" t="s">
        <v>204</v>
      </c>
      <c r="B111" s="3" t="s">
        <v>221</v>
      </c>
      <c r="C111" s="1">
        <v>40548</v>
      </c>
      <c r="D111" s="8">
        <v>1575</v>
      </c>
      <c r="F111" s="8">
        <v>1825</v>
      </c>
      <c r="G111" s="10">
        <f t="shared" si="2"/>
        <v>0.863013698630137</v>
      </c>
      <c r="H111" s="10"/>
      <c r="I111" s="8">
        <v>4300</v>
      </c>
      <c r="K111" s="8">
        <v>4550</v>
      </c>
      <c r="L111" s="10">
        <f t="shared" si="3"/>
        <v>0.945054945054945</v>
      </c>
    </row>
    <row r="112" spans="1:12" ht="15">
      <c r="A112" t="s">
        <v>205</v>
      </c>
      <c r="B112" s="3" t="s">
        <v>221</v>
      </c>
      <c r="C112" s="1">
        <v>40567</v>
      </c>
      <c r="D112" s="8">
        <v>1150</v>
      </c>
      <c r="F112" s="8">
        <v>1550</v>
      </c>
      <c r="G112" s="10">
        <f t="shared" si="2"/>
        <v>0.7419354838709677</v>
      </c>
      <c r="H112" s="10"/>
      <c r="I112" s="8">
        <v>871</v>
      </c>
      <c r="K112" s="8">
        <v>871</v>
      </c>
      <c r="L112" s="10">
        <f t="shared" si="3"/>
        <v>1</v>
      </c>
    </row>
    <row r="113" spans="1:12" ht="15">
      <c r="A113" t="s">
        <v>206</v>
      </c>
      <c r="B113" s="3" t="s">
        <v>221</v>
      </c>
      <c r="C113" s="1">
        <v>40567</v>
      </c>
      <c r="D113" s="8">
        <v>0</v>
      </c>
      <c r="F113" s="8">
        <v>2000</v>
      </c>
      <c r="G113" s="10">
        <f t="shared" si="2"/>
        <v>0</v>
      </c>
      <c r="H113" s="10"/>
      <c r="I113" s="8">
        <v>661</v>
      </c>
      <c r="K113" s="8">
        <v>1411</v>
      </c>
      <c r="L113" s="10">
        <f t="shared" si="3"/>
        <v>0.4684620836286322</v>
      </c>
    </row>
    <row r="114" spans="1:12" ht="15">
      <c r="A114" t="s">
        <v>207</v>
      </c>
      <c r="B114" s="3" t="s">
        <v>221</v>
      </c>
      <c r="C114" s="1">
        <v>40588</v>
      </c>
      <c r="D114" s="8">
        <v>275</v>
      </c>
      <c r="F114" s="8">
        <v>275</v>
      </c>
      <c r="G114" s="10">
        <f t="shared" si="2"/>
        <v>1</v>
      </c>
      <c r="H114" s="10"/>
      <c r="I114" s="8">
        <v>400</v>
      </c>
      <c r="K114" s="8">
        <v>400</v>
      </c>
      <c r="L114" s="10">
        <f t="shared" si="3"/>
        <v>1</v>
      </c>
    </row>
    <row r="115" spans="1:12" ht="15">
      <c r="A115" t="s">
        <v>239</v>
      </c>
      <c r="B115" s="3" t="s">
        <v>221</v>
      </c>
      <c r="C115" s="1">
        <v>40202</v>
      </c>
      <c r="D115" s="8">
        <v>13295.35</v>
      </c>
      <c r="F115" s="8">
        <v>13295.35</v>
      </c>
      <c r="G115" s="10">
        <f t="shared" si="2"/>
        <v>1</v>
      </c>
      <c r="H115" s="10"/>
      <c r="I115" s="8">
        <v>1550</v>
      </c>
      <c r="K115" s="8">
        <v>21375</v>
      </c>
      <c r="L115" s="10">
        <f t="shared" si="3"/>
        <v>0.07251461988304093</v>
      </c>
    </row>
    <row r="116" spans="1:12" ht="15">
      <c r="A116" t="s">
        <v>209</v>
      </c>
      <c r="B116" s="3" t="s">
        <v>221</v>
      </c>
      <c r="C116" s="1">
        <v>40557</v>
      </c>
      <c r="D116" s="8">
        <v>0</v>
      </c>
      <c r="F116" s="8">
        <v>0</v>
      </c>
      <c r="G116" s="10">
        <v>0</v>
      </c>
      <c r="H116" s="10"/>
      <c r="I116" s="8">
        <v>0</v>
      </c>
      <c r="K116" s="8">
        <v>0</v>
      </c>
      <c r="L116" s="10">
        <v>0</v>
      </c>
    </row>
    <row r="117" spans="1:12" ht="15">
      <c r="A117" t="s">
        <v>210</v>
      </c>
      <c r="B117" s="3" t="s">
        <v>221</v>
      </c>
      <c r="C117" s="1">
        <v>40571</v>
      </c>
      <c r="D117" s="8">
        <v>18167.5</v>
      </c>
      <c r="F117" s="8">
        <v>25329.38</v>
      </c>
      <c r="G117" s="10">
        <f t="shared" si="2"/>
        <v>0.7172500866582601</v>
      </c>
      <c r="H117" s="10"/>
      <c r="I117" s="8">
        <v>3629</v>
      </c>
      <c r="K117" s="8">
        <v>41476.5</v>
      </c>
      <c r="L117" s="10">
        <f t="shared" si="3"/>
        <v>0.08749532868009596</v>
      </c>
    </row>
    <row r="118" spans="1:12" ht="15">
      <c r="A118" t="s">
        <v>240</v>
      </c>
      <c r="B118" s="3" t="s">
        <v>221</v>
      </c>
      <c r="C118" s="1">
        <v>40574</v>
      </c>
      <c r="D118" s="8">
        <v>12815</v>
      </c>
      <c r="F118" s="8">
        <v>66300</v>
      </c>
      <c r="G118" s="10">
        <f t="shared" si="2"/>
        <v>0.19328808446455506</v>
      </c>
      <c r="H118" s="10"/>
      <c r="I118" s="8">
        <v>2885</v>
      </c>
      <c r="K118" s="8">
        <v>54727.1</v>
      </c>
      <c r="L118" s="10">
        <f t="shared" si="3"/>
        <v>0.052716113223613165</v>
      </c>
    </row>
    <row r="119" spans="1:12" ht="15">
      <c r="A119" t="s">
        <v>241</v>
      </c>
      <c r="B119" s="3" t="s">
        <v>221</v>
      </c>
      <c r="C119" s="1">
        <v>40553</v>
      </c>
      <c r="D119" s="8">
        <v>0</v>
      </c>
      <c r="F119" s="8">
        <v>5000</v>
      </c>
      <c r="G119" s="10">
        <f t="shared" si="2"/>
        <v>0</v>
      </c>
      <c r="H119" s="10"/>
      <c r="I119" s="8">
        <v>1400</v>
      </c>
      <c r="K119" s="8">
        <v>4900</v>
      </c>
      <c r="L119" s="10">
        <f t="shared" si="3"/>
        <v>0.2857142857142857</v>
      </c>
    </row>
    <row r="120" spans="1:12" ht="15">
      <c r="A120" t="s">
        <v>212</v>
      </c>
      <c r="B120" s="3" t="s">
        <v>221</v>
      </c>
      <c r="C120" s="1">
        <v>40587</v>
      </c>
      <c r="D120" s="8">
        <v>9615.9</v>
      </c>
      <c r="F120" s="8">
        <v>10515.9</v>
      </c>
      <c r="G120" s="10">
        <f t="shared" si="2"/>
        <v>0.9144153139531567</v>
      </c>
      <c r="H120" s="10"/>
      <c r="I120" s="8">
        <v>2561.54</v>
      </c>
      <c r="K120" s="8">
        <v>5357.32</v>
      </c>
      <c r="L120" s="10">
        <f t="shared" si="3"/>
        <v>0.4781383228927897</v>
      </c>
    </row>
    <row r="121" spans="1:12" ht="15">
      <c r="A121" t="s">
        <v>213</v>
      </c>
      <c r="B121" s="3" t="s">
        <v>221</v>
      </c>
      <c r="C121" s="1">
        <v>40574</v>
      </c>
      <c r="D121" s="8">
        <v>2577</v>
      </c>
      <c r="F121" s="8">
        <v>3377</v>
      </c>
      <c r="G121" s="10">
        <f t="shared" si="2"/>
        <v>0.7631033461652355</v>
      </c>
      <c r="H121" s="10"/>
      <c r="I121" s="8">
        <v>1683.57</v>
      </c>
      <c r="K121" s="8">
        <v>3291.16</v>
      </c>
      <c r="L121" s="10">
        <f t="shared" si="3"/>
        <v>0.5115430425746545</v>
      </c>
    </row>
    <row r="122" spans="1:12" ht="15">
      <c r="A122" t="s">
        <v>242</v>
      </c>
      <c r="B122" s="3" t="s">
        <v>221</v>
      </c>
      <c r="C122" s="1">
        <v>40567</v>
      </c>
      <c r="D122" s="8">
        <v>4889.74</v>
      </c>
      <c r="F122" s="8">
        <v>5129.74</v>
      </c>
      <c r="G122" s="10">
        <f t="shared" si="2"/>
        <v>0.9532140030488875</v>
      </c>
      <c r="H122" s="10"/>
      <c r="I122" s="8">
        <v>2014.72</v>
      </c>
      <c r="K122" s="8">
        <v>4564.72</v>
      </c>
      <c r="L122" s="10">
        <f t="shared" si="3"/>
        <v>0.4413677071101842</v>
      </c>
    </row>
    <row r="123" spans="1:12" ht="15">
      <c r="A123" t="s">
        <v>215</v>
      </c>
      <c r="B123" s="3" t="s">
        <v>221</v>
      </c>
      <c r="C123" s="1">
        <v>40554</v>
      </c>
      <c r="D123" s="8">
        <v>1290</v>
      </c>
      <c r="F123" s="8">
        <v>3790</v>
      </c>
      <c r="G123" s="10">
        <f t="shared" si="2"/>
        <v>0.3403693931398417</v>
      </c>
      <c r="H123" s="10"/>
      <c r="I123" s="8">
        <v>3285</v>
      </c>
      <c r="K123" s="8">
        <v>5535</v>
      </c>
      <c r="L123" s="10">
        <f t="shared" si="3"/>
        <v>0.5934959349593496</v>
      </c>
    </row>
    <row r="124" spans="1:12" ht="15">
      <c r="A124" t="s">
        <v>216</v>
      </c>
      <c r="B124" s="3" t="s">
        <v>221</v>
      </c>
      <c r="C124" s="1">
        <v>40596</v>
      </c>
      <c r="D124" s="8">
        <v>2130</v>
      </c>
      <c r="F124" s="8">
        <v>2930</v>
      </c>
      <c r="G124" s="10">
        <f t="shared" si="2"/>
        <v>0.726962457337884</v>
      </c>
      <c r="H124" s="10"/>
      <c r="I124" s="8">
        <v>2285.01</v>
      </c>
      <c r="K124" s="8">
        <v>2285.01</v>
      </c>
      <c r="L124" s="10">
        <f t="shared" si="3"/>
        <v>1</v>
      </c>
    </row>
    <row r="125" spans="1:12" ht="15">
      <c r="A125" t="s">
        <v>217</v>
      </c>
      <c r="B125" s="3" t="s">
        <v>221</v>
      </c>
      <c r="C125" s="1">
        <v>40548</v>
      </c>
      <c r="D125" s="8">
        <v>2350.68</v>
      </c>
      <c r="F125" s="8">
        <v>2350.68</v>
      </c>
      <c r="G125" s="10">
        <f t="shared" si="2"/>
        <v>1</v>
      </c>
      <c r="H125" s="10"/>
      <c r="I125" s="8">
        <v>590.46</v>
      </c>
      <c r="K125" s="8">
        <v>590.46</v>
      </c>
      <c r="L125" s="10">
        <f t="shared" si="3"/>
        <v>1</v>
      </c>
    </row>
    <row r="126" spans="1:12" ht="15">
      <c r="A126" t="s">
        <v>218</v>
      </c>
      <c r="B126" s="3" t="s">
        <v>221</v>
      </c>
      <c r="C126" s="1">
        <v>40574</v>
      </c>
      <c r="D126" s="8">
        <v>0</v>
      </c>
      <c r="F126" s="8">
        <v>0</v>
      </c>
      <c r="G126" s="10">
        <v>0</v>
      </c>
      <c r="H126" s="10"/>
      <c r="I126" s="8">
        <v>0</v>
      </c>
      <c r="K126" s="8">
        <v>0</v>
      </c>
      <c r="L126" s="10">
        <v>0</v>
      </c>
    </row>
    <row r="127" spans="1:12" ht="15">
      <c r="A127" t="s">
        <v>243</v>
      </c>
      <c r="B127" s="3" t="s">
        <v>221</v>
      </c>
      <c r="C127" s="1">
        <v>40556</v>
      </c>
      <c r="D127" s="8">
        <v>0</v>
      </c>
      <c r="F127" s="8">
        <v>0</v>
      </c>
      <c r="G127" s="10">
        <v>0</v>
      </c>
      <c r="H127" s="10"/>
      <c r="I127" s="8">
        <v>14460.63</v>
      </c>
      <c r="K127" s="8">
        <v>17110.63</v>
      </c>
      <c r="L127" s="10">
        <f t="shared" si="3"/>
        <v>0.8451255155420927</v>
      </c>
    </row>
    <row r="128" spans="1:12" ht="15">
      <c r="A128" t="s">
        <v>244</v>
      </c>
      <c r="B128" s="3" t="s">
        <v>221</v>
      </c>
      <c r="C128" s="1">
        <v>40574</v>
      </c>
      <c r="D128" s="8">
        <v>0</v>
      </c>
      <c r="F128" s="8">
        <v>2063718</v>
      </c>
      <c r="G128" s="10">
        <f t="shared" si="2"/>
        <v>0</v>
      </c>
      <c r="H128" s="10"/>
      <c r="I128" s="8">
        <v>320.53</v>
      </c>
      <c r="K128" s="8">
        <v>1758761.53</v>
      </c>
      <c r="L128" s="10">
        <f t="shared" si="3"/>
        <v>0.00018224756144171516</v>
      </c>
    </row>
    <row r="129" spans="1:12" ht="15">
      <c r="A129" t="s">
        <v>245</v>
      </c>
      <c r="B129" s="3" t="s">
        <v>221</v>
      </c>
      <c r="C129" s="1">
        <v>40574</v>
      </c>
      <c r="D129" s="8">
        <v>0</v>
      </c>
      <c r="F129" s="8">
        <v>300</v>
      </c>
      <c r="G129" s="10">
        <f t="shared" si="2"/>
        <v>0</v>
      </c>
      <c r="H129" s="10"/>
      <c r="I129" s="8">
        <v>0</v>
      </c>
      <c r="K129" s="8">
        <v>300</v>
      </c>
      <c r="L129" s="10">
        <f t="shared" si="3"/>
        <v>0</v>
      </c>
    </row>
    <row r="130" spans="2:12" ht="15">
      <c r="B130" s="3"/>
      <c r="C130" s="1"/>
      <c r="G130" s="10" t="s">
        <v>151</v>
      </c>
      <c r="H130" s="10"/>
      <c r="L130" s="10" t="s">
        <v>151</v>
      </c>
    </row>
    <row r="131" spans="2:12" ht="15">
      <c r="B131" s="3"/>
      <c r="C131" s="1"/>
      <c r="D131" s="8">
        <f>SUM(D68:D130)</f>
        <v>412757.29000000004</v>
      </c>
      <c r="F131" s="8">
        <f>SUM(F68:F130)</f>
        <v>2848602.29</v>
      </c>
      <c r="G131" s="9">
        <f t="shared" si="2"/>
        <v>0.14489818092507398</v>
      </c>
      <c r="H131" s="9"/>
      <c r="I131" s="8">
        <f>SUM(I68:I130)</f>
        <v>242809.92000000004</v>
      </c>
      <c r="K131" s="8">
        <f>SUM(K68:K130)</f>
        <v>2829401.1499999994</v>
      </c>
      <c r="L131" s="9">
        <f>I131/K131</f>
        <v>0.08581671778849743</v>
      </c>
    </row>
    <row r="132" spans="2:12" ht="15">
      <c r="B132" s="3"/>
      <c r="C132" s="1"/>
      <c r="G132" s="10" t="s">
        <v>151</v>
      </c>
      <c r="H132" s="10"/>
      <c r="L132" s="10" t="s">
        <v>151</v>
      </c>
    </row>
    <row r="133" spans="2:12" ht="15">
      <c r="B133" s="3"/>
      <c r="C133" s="1"/>
      <c r="G133" s="10" t="s">
        <v>151</v>
      </c>
      <c r="H133" s="10"/>
      <c r="L133" s="10" t="s">
        <v>151</v>
      </c>
    </row>
    <row r="134" spans="2:12" ht="15">
      <c r="B134" s="3"/>
      <c r="C134" s="1"/>
      <c r="G134" s="10" t="s">
        <v>151</v>
      </c>
      <c r="H134" s="10"/>
      <c r="L134" s="10" t="s">
        <v>151</v>
      </c>
    </row>
    <row r="135" spans="1:12" ht="15">
      <c r="A135" t="s">
        <v>220</v>
      </c>
      <c r="B135" s="3" t="s">
        <v>246</v>
      </c>
      <c r="C135" s="1">
        <v>40917</v>
      </c>
      <c r="D135" s="8">
        <v>1100</v>
      </c>
      <c r="F135" s="8">
        <v>1100</v>
      </c>
      <c r="G135" s="10">
        <f aca="true" t="shared" si="4" ref="G135:G196">D135/F135</f>
        <v>1</v>
      </c>
      <c r="H135" s="10"/>
      <c r="I135" s="8">
        <v>25</v>
      </c>
      <c r="K135" s="8">
        <v>25</v>
      </c>
      <c r="L135" s="10">
        <f aca="true" t="shared" si="5" ref="L135:L194">I135/K135</f>
        <v>1</v>
      </c>
    </row>
    <row r="136" spans="1:12" ht="15">
      <c r="A136" t="s">
        <v>222</v>
      </c>
      <c r="B136" s="3" t="s">
        <v>246</v>
      </c>
      <c r="C136" s="1">
        <v>40931</v>
      </c>
      <c r="D136" s="8">
        <v>0</v>
      </c>
      <c r="F136" s="8">
        <v>0</v>
      </c>
      <c r="G136" s="10">
        <v>0</v>
      </c>
      <c r="H136" s="10"/>
      <c r="I136" s="8">
        <v>0</v>
      </c>
      <c r="K136" s="8">
        <v>0</v>
      </c>
      <c r="L136" s="10">
        <v>0</v>
      </c>
    </row>
    <row r="137" spans="1:12" ht="15">
      <c r="A137" t="s">
        <v>163</v>
      </c>
      <c r="B137" s="3" t="s">
        <v>246</v>
      </c>
      <c r="C137" s="1">
        <v>40939</v>
      </c>
      <c r="D137" s="8">
        <v>235</v>
      </c>
      <c r="F137" s="8">
        <v>235</v>
      </c>
      <c r="G137" s="10">
        <f t="shared" si="4"/>
        <v>1</v>
      </c>
      <c r="H137" s="10"/>
      <c r="I137" s="8">
        <v>25</v>
      </c>
      <c r="K137" s="8">
        <v>25</v>
      </c>
      <c r="L137" s="10">
        <f t="shared" si="5"/>
        <v>1</v>
      </c>
    </row>
    <row r="138" spans="1:12" ht="15">
      <c r="A138" t="s">
        <v>247</v>
      </c>
      <c r="B138" s="3" t="s">
        <v>246</v>
      </c>
      <c r="C138" s="1">
        <v>40918</v>
      </c>
      <c r="D138" s="8">
        <v>0</v>
      </c>
      <c r="F138" s="8">
        <v>0</v>
      </c>
      <c r="G138" s="10">
        <v>0</v>
      </c>
      <c r="H138" s="10"/>
      <c r="I138" s="8">
        <v>0</v>
      </c>
      <c r="K138" s="8">
        <v>0</v>
      </c>
      <c r="L138" s="10">
        <v>0</v>
      </c>
    </row>
    <row r="139" spans="1:12" ht="15">
      <c r="A139" t="s">
        <v>224</v>
      </c>
      <c r="B139" s="3" t="s">
        <v>246</v>
      </c>
      <c r="C139" s="1">
        <v>40933</v>
      </c>
      <c r="D139" s="8">
        <v>388.95</v>
      </c>
      <c r="F139" s="8">
        <v>11934.39</v>
      </c>
      <c r="G139" s="10">
        <f t="shared" si="4"/>
        <v>0.03259068959536265</v>
      </c>
      <c r="H139" s="10"/>
      <c r="I139" s="8">
        <v>25</v>
      </c>
      <c r="K139" s="8">
        <v>14025</v>
      </c>
      <c r="L139" s="10">
        <f t="shared" si="5"/>
        <v>0.0017825311942959</v>
      </c>
    </row>
    <row r="140" spans="1:12" ht="15">
      <c r="A140" t="s">
        <v>166</v>
      </c>
      <c r="B140" s="3" t="s">
        <v>246</v>
      </c>
      <c r="C140" s="1">
        <v>40935</v>
      </c>
      <c r="D140" s="8">
        <v>8323</v>
      </c>
      <c r="F140" s="8">
        <v>8323</v>
      </c>
      <c r="G140" s="10">
        <f t="shared" si="4"/>
        <v>1</v>
      </c>
      <c r="H140" s="10"/>
      <c r="I140" s="8">
        <v>1505</v>
      </c>
      <c r="K140" s="8">
        <v>4005</v>
      </c>
      <c r="L140" s="10">
        <f t="shared" si="5"/>
        <v>0.3757802746566791</v>
      </c>
    </row>
    <row r="141" spans="1:12" ht="15">
      <c r="A141" t="s">
        <v>225</v>
      </c>
      <c r="B141" s="3" t="s">
        <v>246</v>
      </c>
      <c r="C141" s="1">
        <v>40939</v>
      </c>
      <c r="D141" s="8">
        <v>0</v>
      </c>
      <c r="F141" s="8">
        <v>0</v>
      </c>
      <c r="G141" s="10">
        <v>0</v>
      </c>
      <c r="H141" s="10"/>
      <c r="I141" s="8">
        <v>0</v>
      </c>
      <c r="K141" s="8">
        <v>0</v>
      </c>
      <c r="L141" s="10">
        <v>0</v>
      </c>
    </row>
    <row r="142" spans="1:12" ht="15">
      <c r="A142" t="s">
        <v>168</v>
      </c>
      <c r="B142" s="3" t="s">
        <v>246</v>
      </c>
      <c r="C142" s="1">
        <v>40919</v>
      </c>
      <c r="D142" s="8">
        <v>162</v>
      </c>
      <c r="F142" s="8">
        <v>1982</v>
      </c>
      <c r="G142" s="10">
        <f t="shared" si="4"/>
        <v>0.08173562058526741</v>
      </c>
      <c r="H142" s="10"/>
      <c r="I142" s="8">
        <v>57.94</v>
      </c>
      <c r="K142" s="8">
        <v>307.94</v>
      </c>
      <c r="L142" s="10">
        <f t="shared" si="5"/>
        <v>0.18815353640319543</v>
      </c>
    </row>
    <row r="143" spans="1:12" ht="15">
      <c r="A143" t="s">
        <v>226</v>
      </c>
      <c r="B143" s="3" t="s">
        <v>246</v>
      </c>
      <c r="C143" s="1">
        <v>40938</v>
      </c>
      <c r="D143" s="8">
        <v>21607</v>
      </c>
      <c r="F143" s="8">
        <v>21607</v>
      </c>
      <c r="G143" s="10">
        <f t="shared" si="4"/>
        <v>1</v>
      </c>
      <c r="H143" s="10"/>
      <c r="I143" s="8">
        <v>871</v>
      </c>
      <c r="K143" s="8">
        <v>871</v>
      </c>
      <c r="L143" s="10">
        <f t="shared" si="5"/>
        <v>1</v>
      </c>
    </row>
    <row r="144" spans="1:12" ht="15">
      <c r="A144" t="s">
        <v>170</v>
      </c>
      <c r="B144" s="3" t="s">
        <v>246</v>
      </c>
      <c r="C144" s="1">
        <v>40952</v>
      </c>
      <c r="D144" s="8">
        <v>0</v>
      </c>
      <c r="F144" s="8">
        <v>0</v>
      </c>
      <c r="G144" s="10">
        <v>0</v>
      </c>
      <c r="H144" s="10"/>
      <c r="I144" s="8">
        <v>0</v>
      </c>
      <c r="K144" s="8">
        <v>0</v>
      </c>
      <c r="L144" s="10">
        <v>0</v>
      </c>
    </row>
    <row r="145" spans="1:12" ht="15">
      <c r="A145" t="s">
        <v>171</v>
      </c>
      <c r="B145" s="3" t="s">
        <v>246</v>
      </c>
      <c r="C145" s="1">
        <v>40939</v>
      </c>
      <c r="D145" s="8">
        <v>7855</v>
      </c>
      <c r="F145" s="8">
        <v>36580</v>
      </c>
      <c r="G145" s="10">
        <f t="shared" si="4"/>
        <v>0.2147348277747403</v>
      </c>
      <c r="H145" s="10"/>
      <c r="I145" s="8">
        <v>200</v>
      </c>
      <c r="K145" s="8">
        <v>4725</v>
      </c>
      <c r="L145" s="10">
        <f t="shared" si="5"/>
        <v>0.042328042328042326</v>
      </c>
    </row>
    <row r="146" spans="1:12" ht="15">
      <c r="A146" t="s">
        <v>228</v>
      </c>
      <c r="B146" s="3" t="s">
        <v>246</v>
      </c>
      <c r="C146" s="1">
        <v>40914</v>
      </c>
      <c r="D146" s="8">
        <v>1317.25</v>
      </c>
      <c r="F146" s="8">
        <v>9067.25</v>
      </c>
      <c r="G146" s="10">
        <f t="shared" si="4"/>
        <v>0.14527557969615926</v>
      </c>
      <c r="H146" s="10"/>
      <c r="I146" s="8">
        <v>125</v>
      </c>
      <c r="K146" s="8">
        <v>125</v>
      </c>
      <c r="L146" s="10">
        <f t="shared" si="5"/>
        <v>1</v>
      </c>
    </row>
    <row r="147" spans="1:12" ht="15">
      <c r="A147" t="s">
        <v>173</v>
      </c>
      <c r="B147" s="3" t="s">
        <v>246</v>
      </c>
      <c r="C147" s="1">
        <v>40934</v>
      </c>
      <c r="D147" s="8">
        <v>14992.83</v>
      </c>
      <c r="F147" s="8">
        <v>17938.83</v>
      </c>
      <c r="G147" s="10">
        <f t="shared" si="4"/>
        <v>0.8357752428670097</v>
      </c>
      <c r="H147" s="10"/>
      <c r="I147" s="8">
        <v>758</v>
      </c>
      <c r="K147" s="8">
        <v>8454.6</v>
      </c>
      <c r="L147" s="10">
        <f t="shared" si="5"/>
        <v>0.0896553355569749</v>
      </c>
    </row>
    <row r="148" spans="1:12" ht="15">
      <c r="A148" t="s">
        <v>229</v>
      </c>
      <c r="B148" s="3" t="s">
        <v>246</v>
      </c>
      <c r="C148" s="1">
        <v>40943</v>
      </c>
      <c r="D148" s="8">
        <v>12082</v>
      </c>
      <c r="F148" s="8">
        <v>18938</v>
      </c>
      <c r="G148" s="10">
        <f t="shared" si="4"/>
        <v>0.6379765550744535</v>
      </c>
      <c r="H148" s="10"/>
      <c r="I148" s="8">
        <v>621.02</v>
      </c>
      <c r="K148" s="8">
        <v>3574.39</v>
      </c>
      <c r="L148" s="10">
        <f t="shared" si="5"/>
        <v>0.1737415335204049</v>
      </c>
    </row>
    <row r="149" spans="1:12" ht="15">
      <c r="A149" t="s">
        <v>174</v>
      </c>
      <c r="B149" s="3" t="s">
        <v>246</v>
      </c>
      <c r="C149" s="1">
        <v>40921</v>
      </c>
      <c r="D149" s="8">
        <v>7398</v>
      </c>
      <c r="F149" s="8">
        <v>7398</v>
      </c>
      <c r="G149" s="10">
        <f t="shared" si="4"/>
        <v>1</v>
      </c>
      <c r="H149" s="10"/>
      <c r="I149" s="8">
        <v>25</v>
      </c>
      <c r="K149" s="8">
        <v>25</v>
      </c>
      <c r="L149" s="10">
        <f t="shared" si="5"/>
        <v>1</v>
      </c>
    </row>
    <row r="150" spans="1:12" ht="15">
      <c r="A150" t="s">
        <v>248</v>
      </c>
      <c r="B150" s="3" t="s">
        <v>246</v>
      </c>
      <c r="C150" s="1">
        <v>40931</v>
      </c>
      <c r="D150" s="8">
        <v>132</v>
      </c>
      <c r="F150" s="8">
        <v>132</v>
      </c>
      <c r="G150" s="10">
        <f t="shared" si="4"/>
        <v>1</v>
      </c>
      <c r="H150" s="10"/>
      <c r="I150" s="8">
        <v>0</v>
      </c>
      <c r="K150" s="8">
        <v>0</v>
      </c>
      <c r="L150" s="10">
        <v>0</v>
      </c>
    </row>
    <row r="151" spans="1:12" ht="15">
      <c r="A151" t="s">
        <v>175</v>
      </c>
      <c r="B151" s="3" t="s">
        <v>246</v>
      </c>
      <c r="C151" s="1">
        <v>40939</v>
      </c>
      <c r="D151" s="8">
        <v>2796</v>
      </c>
      <c r="F151" s="8">
        <v>4185.96</v>
      </c>
      <c r="G151" s="10">
        <f t="shared" si="4"/>
        <v>0.6679471375741766</v>
      </c>
      <c r="H151" s="10"/>
      <c r="I151" s="8">
        <v>100</v>
      </c>
      <c r="K151" s="8">
        <v>1300</v>
      </c>
      <c r="L151" s="10">
        <f t="shared" si="5"/>
        <v>0.07692307692307693</v>
      </c>
    </row>
    <row r="152" spans="1:12" ht="15">
      <c r="A152" t="s">
        <v>230</v>
      </c>
      <c r="B152" s="3" t="s">
        <v>246</v>
      </c>
      <c r="C152" s="1">
        <v>40953</v>
      </c>
      <c r="D152" s="8">
        <v>0</v>
      </c>
      <c r="F152" s="8">
        <v>0</v>
      </c>
      <c r="G152" s="10">
        <v>0</v>
      </c>
      <c r="H152" s="10"/>
      <c r="I152" s="8">
        <v>400</v>
      </c>
      <c r="K152" s="8">
        <v>1950</v>
      </c>
      <c r="L152" s="10">
        <f t="shared" si="5"/>
        <v>0.20512820512820512</v>
      </c>
    </row>
    <row r="153" spans="1:12" ht="15">
      <c r="A153" t="s">
        <v>177</v>
      </c>
      <c r="B153" s="3" t="s">
        <v>246</v>
      </c>
      <c r="C153" s="1">
        <v>40917</v>
      </c>
      <c r="D153" s="8">
        <v>9167.39</v>
      </c>
      <c r="F153" s="8">
        <v>10597.39</v>
      </c>
      <c r="G153" s="10">
        <f t="shared" si="4"/>
        <v>0.8650611141045106</v>
      </c>
      <c r="H153" s="10"/>
      <c r="I153" s="8">
        <v>0</v>
      </c>
      <c r="K153" s="8">
        <v>0</v>
      </c>
      <c r="L153" s="10">
        <v>0</v>
      </c>
    </row>
    <row r="154" spans="1:12" ht="15">
      <c r="A154" t="s">
        <v>232</v>
      </c>
      <c r="B154" s="3" t="s">
        <v>246</v>
      </c>
      <c r="C154" s="1">
        <v>40917</v>
      </c>
      <c r="D154" s="8">
        <v>13865.3</v>
      </c>
      <c r="F154" s="8">
        <v>13865.3</v>
      </c>
      <c r="G154" s="10">
        <f t="shared" si="4"/>
        <v>1</v>
      </c>
      <c r="H154" s="10"/>
      <c r="I154" s="8">
        <v>0</v>
      </c>
      <c r="K154" s="8">
        <v>0</v>
      </c>
      <c r="L154" s="10">
        <v>0</v>
      </c>
    </row>
    <row r="155" spans="1:12" ht="15">
      <c r="A155" t="s">
        <v>234</v>
      </c>
      <c r="B155" s="3" t="s">
        <v>246</v>
      </c>
      <c r="C155" s="1">
        <v>40935</v>
      </c>
      <c r="D155" s="8">
        <v>11053.54</v>
      </c>
      <c r="F155" s="8">
        <v>48146.45</v>
      </c>
      <c r="G155" s="10">
        <f t="shared" si="4"/>
        <v>0.22958162024406786</v>
      </c>
      <c r="H155" s="10"/>
      <c r="I155" s="8">
        <v>179</v>
      </c>
      <c r="K155" s="8">
        <v>23879</v>
      </c>
      <c r="L155" s="10">
        <f t="shared" si="5"/>
        <v>0.007496126303446543</v>
      </c>
    </row>
    <row r="156" spans="1:12" ht="15">
      <c r="A156" t="s">
        <v>182</v>
      </c>
      <c r="B156" s="3" t="s">
        <v>246</v>
      </c>
      <c r="C156" s="1">
        <v>40913</v>
      </c>
      <c r="D156" s="8">
        <v>300</v>
      </c>
      <c r="F156" s="8">
        <v>2800</v>
      </c>
      <c r="G156" s="10">
        <f t="shared" si="4"/>
        <v>0.10714285714285714</v>
      </c>
      <c r="H156" s="10"/>
      <c r="I156" s="8">
        <v>25</v>
      </c>
      <c r="K156" s="8">
        <v>250</v>
      </c>
      <c r="L156" s="10">
        <f t="shared" si="5"/>
        <v>0.1</v>
      </c>
    </row>
    <row r="157" spans="1:12" ht="15">
      <c r="A157" t="s">
        <v>249</v>
      </c>
      <c r="B157" s="3" t="s">
        <v>246</v>
      </c>
      <c r="C157" s="1">
        <v>40945</v>
      </c>
      <c r="D157" s="8">
        <v>703</v>
      </c>
      <c r="F157" s="8">
        <v>703</v>
      </c>
      <c r="G157" s="10">
        <f t="shared" si="4"/>
        <v>1</v>
      </c>
      <c r="H157" s="10"/>
      <c r="I157" s="8">
        <v>1100</v>
      </c>
      <c r="K157" s="8">
        <v>1600</v>
      </c>
      <c r="L157" s="10">
        <f t="shared" si="5"/>
        <v>0.6875</v>
      </c>
    </row>
    <row r="158" spans="1:12" ht="15">
      <c r="A158" t="s">
        <v>184</v>
      </c>
      <c r="B158" s="3" t="s">
        <v>246</v>
      </c>
      <c r="C158" s="1">
        <v>40996</v>
      </c>
      <c r="D158" s="8">
        <v>975</v>
      </c>
      <c r="F158" s="8">
        <v>1850</v>
      </c>
      <c r="G158" s="10">
        <f t="shared" si="4"/>
        <v>0.527027027027027</v>
      </c>
      <c r="H158" s="10"/>
      <c r="I158" s="8">
        <v>0</v>
      </c>
      <c r="K158" s="8">
        <v>250</v>
      </c>
      <c r="L158" s="10">
        <f t="shared" si="5"/>
        <v>0</v>
      </c>
    </row>
    <row r="159" spans="1:12" ht="15">
      <c r="A159" t="s">
        <v>185</v>
      </c>
      <c r="B159" s="3" t="s">
        <v>246</v>
      </c>
      <c r="C159" s="1">
        <v>40935</v>
      </c>
      <c r="D159" s="8">
        <v>10119</v>
      </c>
      <c r="F159" s="8">
        <v>25370</v>
      </c>
      <c r="G159" s="10">
        <f t="shared" si="4"/>
        <v>0.3988569176192353</v>
      </c>
      <c r="H159" s="10"/>
      <c r="I159" s="8">
        <v>651</v>
      </c>
      <c r="K159" s="8">
        <v>7651.51</v>
      </c>
      <c r="L159" s="10">
        <f t="shared" si="5"/>
        <v>0.08508124540123453</v>
      </c>
    </row>
    <row r="160" spans="1:12" ht="15">
      <c r="A160" t="s">
        <v>186</v>
      </c>
      <c r="B160" s="3" t="s">
        <v>246</v>
      </c>
      <c r="C160" s="1">
        <v>40925</v>
      </c>
      <c r="D160" s="8">
        <v>2701.51</v>
      </c>
      <c r="F160" s="8">
        <v>14691.51</v>
      </c>
      <c r="G160" s="10">
        <f t="shared" si="4"/>
        <v>0.18388239193929012</v>
      </c>
      <c r="H160" s="10"/>
      <c r="I160" s="8">
        <v>2045</v>
      </c>
      <c r="K160" s="8">
        <v>3295</v>
      </c>
      <c r="L160" s="10">
        <f t="shared" si="5"/>
        <v>0.6206373292867982</v>
      </c>
    </row>
    <row r="161" spans="1:12" ht="15">
      <c r="A161" t="s">
        <v>187</v>
      </c>
      <c r="B161" s="3" t="s">
        <v>246</v>
      </c>
      <c r="C161" s="1">
        <v>40939</v>
      </c>
      <c r="D161" s="8">
        <v>7968</v>
      </c>
      <c r="F161" s="8">
        <v>7968</v>
      </c>
      <c r="G161" s="10">
        <f t="shared" si="4"/>
        <v>1</v>
      </c>
      <c r="H161" s="10"/>
      <c r="I161" s="8">
        <v>0</v>
      </c>
      <c r="K161" s="8">
        <v>2455</v>
      </c>
      <c r="L161" s="10">
        <f t="shared" si="5"/>
        <v>0</v>
      </c>
    </row>
    <row r="162" spans="1:12" ht="15">
      <c r="A162" t="s">
        <v>250</v>
      </c>
      <c r="B162" s="3" t="s">
        <v>246</v>
      </c>
      <c r="C162" s="1">
        <v>40914</v>
      </c>
      <c r="D162" s="8">
        <v>4094.38</v>
      </c>
      <c r="F162" s="8">
        <v>5361.07</v>
      </c>
      <c r="G162" s="10">
        <f t="shared" si="4"/>
        <v>0.7637244057622826</v>
      </c>
      <c r="H162" s="10"/>
      <c r="I162" s="8">
        <v>275</v>
      </c>
      <c r="K162" s="8">
        <v>275</v>
      </c>
      <c r="L162" s="10">
        <f t="shared" si="5"/>
        <v>1</v>
      </c>
    </row>
    <row r="163" spans="1:12" ht="15">
      <c r="A163" t="s">
        <v>251</v>
      </c>
      <c r="B163" s="3" t="s">
        <v>246</v>
      </c>
      <c r="C163" s="1">
        <v>40939</v>
      </c>
      <c r="D163" s="8">
        <v>225</v>
      </c>
      <c r="F163" s="8">
        <v>225</v>
      </c>
      <c r="G163" s="10">
        <f t="shared" si="4"/>
        <v>1</v>
      </c>
      <c r="H163" s="10"/>
      <c r="I163" s="8">
        <v>0</v>
      </c>
      <c r="K163" s="8">
        <v>0</v>
      </c>
      <c r="L163" s="10">
        <v>0</v>
      </c>
    </row>
    <row r="164" spans="1:12" ht="15">
      <c r="A164" t="s">
        <v>252</v>
      </c>
      <c r="B164" s="3" t="s">
        <v>246</v>
      </c>
      <c r="C164" s="1">
        <v>40935</v>
      </c>
      <c r="D164" s="8">
        <v>0</v>
      </c>
      <c r="F164" s="8">
        <v>0</v>
      </c>
      <c r="G164" s="10">
        <v>0</v>
      </c>
      <c r="H164" s="10"/>
      <c r="I164" s="8">
        <v>0</v>
      </c>
      <c r="K164" s="8">
        <v>0</v>
      </c>
      <c r="L164" s="10">
        <v>0</v>
      </c>
    </row>
    <row r="165" spans="1:12" ht="15">
      <c r="A165" t="s">
        <v>190</v>
      </c>
      <c r="B165" s="3" t="s">
        <v>246</v>
      </c>
      <c r="C165" s="1">
        <v>40939</v>
      </c>
      <c r="D165" s="8">
        <v>12343.62</v>
      </c>
      <c r="F165" s="8">
        <v>38543.62</v>
      </c>
      <c r="G165" s="10">
        <f t="shared" si="4"/>
        <v>0.3202506666472947</v>
      </c>
      <c r="H165" s="10"/>
      <c r="I165" s="8">
        <v>2038.06</v>
      </c>
      <c r="K165" s="8">
        <v>42015.97</v>
      </c>
      <c r="L165" s="10">
        <f t="shared" si="5"/>
        <v>0.048506793964295004</v>
      </c>
    </row>
    <row r="166" spans="1:12" ht="15">
      <c r="A166" t="s">
        <v>191</v>
      </c>
      <c r="B166" s="3" t="s">
        <v>246</v>
      </c>
      <c r="C166" s="1">
        <v>40938</v>
      </c>
      <c r="D166" s="8">
        <v>30323.91</v>
      </c>
      <c r="F166" s="8">
        <v>73032.41</v>
      </c>
      <c r="G166" s="10">
        <f t="shared" si="4"/>
        <v>0.41521168478487835</v>
      </c>
      <c r="H166" s="10"/>
      <c r="I166" s="8">
        <v>1062.58</v>
      </c>
      <c r="K166" s="8">
        <v>25696.35</v>
      </c>
      <c r="L166" s="10">
        <f t="shared" si="5"/>
        <v>0.0413513981557692</v>
      </c>
    </row>
    <row r="167" spans="1:12" ht="15">
      <c r="A167" t="s">
        <v>192</v>
      </c>
      <c r="B167" s="3" t="s">
        <v>246</v>
      </c>
      <c r="C167" s="1">
        <v>40934</v>
      </c>
      <c r="D167" s="8">
        <v>24497.16</v>
      </c>
      <c r="F167" s="8">
        <v>41325.16</v>
      </c>
      <c r="G167" s="10">
        <f t="shared" si="4"/>
        <v>0.5927904453364488</v>
      </c>
      <c r="H167" s="10"/>
      <c r="I167" s="8">
        <v>2319</v>
      </c>
      <c r="K167" s="8">
        <v>14719</v>
      </c>
      <c r="L167" s="10">
        <f t="shared" si="5"/>
        <v>0.15755146409402812</v>
      </c>
    </row>
    <row r="168" spans="1:12" ht="15">
      <c r="A168" t="s">
        <v>193</v>
      </c>
      <c r="B168" s="3" t="s">
        <v>246</v>
      </c>
      <c r="C168" s="1">
        <v>40919</v>
      </c>
      <c r="D168" s="8">
        <v>6515.79</v>
      </c>
      <c r="F168" s="8">
        <v>15500.79</v>
      </c>
      <c r="G168" s="10">
        <f t="shared" si="4"/>
        <v>0.4203521239885193</v>
      </c>
      <c r="H168" s="10"/>
      <c r="I168" s="8">
        <v>650</v>
      </c>
      <c r="K168" s="8">
        <v>3500</v>
      </c>
      <c r="L168" s="10">
        <f t="shared" si="5"/>
        <v>0.18571428571428572</v>
      </c>
    </row>
    <row r="169" spans="1:12" ht="15">
      <c r="A169" t="s">
        <v>194</v>
      </c>
      <c r="B169" s="3" t="s">
        <v>246</v>
      </c>
      <c r="C169" s="1">
        <v>40935</v>
      </c>
      <c r="D169" s="8">
        <v>578.1</v>
      </c>
      <c r="F169" s="8">
        <v>7338.54</v>
      </c>
      <c r="G169" s="10">
        <f t="shared" si="4"/>
        <v>0.07877588730183388</v>
      </c>
      <c r="H169" s="10"/>
      <c r="I169" s="8">
        <v>600</v>
      </c>
      <c r="K169" s="8">
        <v>2125</v>
      </c>
      <c r="L169" s="10">
        <f t="shared" si="5"/>
        <v>0.2823529411764706</v>
      </c>
    </row>
    <row r="170" spans="1:12" ht="15">
      <c r="A170" t="s">
        <v>195</v>
      </c>
      <c r="B170" s="3" t="s">
        <v>246</v>
      </c>
      <c r="C170" s="1">
        <v>40942</v>
      </c>
      <c r="D170" s="8">
        <v>1750</v>
      </c>
      <c r="F170" s="8">
        <v>5435</v>
      </c>
      <c r="G170" s="10">
        <f t="shared" si="4"/>
        <v>0.3219871205151794</v>
      </c>
      <c r="H170" s="10"/>
      <c r="I170" s="8">
        <v>0</v>
      </c>
      <c r="K170" s="8">
        <v>0</v>
      </c>
      <c r="L170" s="10">
        <v>0</v>
      </c>
    </row>
    <row r="171" spans="1:12" ht="15">
      <c r="A171" t="s">
        <v>196</v>
      </c>
      <c r="B171" s="3" t="s">
        <v>246</v>
      </c>
      <c r="C171" s="1">
        <v>40934</v>
      </c>
      <c r="D171" s="8">
        <v>9200</v>
      </c>
      <c r="F171" s="8">
        <v>9200</v>
      </c>
      <c r="G171" s="10">
        <f t="shared" si="4"/>
        <v>1</v>
      </c>
      <c r="H171" s="10"/>
      <c r="I171" s="8">
        <v>25</v>
      </c>
      <c r="K171" s="8">
        <v>2925</v>
      </c>
      <c r="L171" s="10">
        <f t="shared" si="5"/>
        <v>0.008547008547008548</v>
      </c>
    </row>
    <row r="172" spans="1:12" ht="15">
      <c r="A172" t="s">
        <v>197</v>
      </c>
      <c r="B172" s="3" t="s">
        <v>246</v>
      </c>
      <c r="C172" s="1">
        <v>40935</v>
      </c>
      <c r="D172" s="8">
        <v>8034</v>
      </c>
      <c r="F172" s="8">
        <v>8034</v>
      </c>
      <c r="G172" s="10">
        <f t="shared" si="4"/>
        <v>1</v>
      </c>
      <c r="H172" s="10"/>
      <c r="I172" s="8">
        <v>7001</v>
      </c>
      <c r="K172" s="8">
        <v>13122.65</v>
      </c>
      <c r="L172" s="10">
        <f t="shared" si="5"/>
        <v>0.5335050466178707</v>
      </c>
    </row>
    <row r="173" spans="1:12" ht="15">
      <c r="A173" t="s">
        <v>198</v>
      </c>
      <c r="B173" s="3" t="s">
        <v>246</v>
      </c>
      <c r="C173" s="1">
        <v>40918</v>
      </c>
      <c r="D173" s="8">
        <v>19959.88</v>
      </c>
      <c r="F173" s="8">
        <v>19959.88</v>
      </c>
      <c r="G173" s="10">
        <f t="shared" si="4"/>
        <v>1</v>
      </c>
      <c r="H173" s="10"/>
      <c r="I173" s="8">
        <v>1508.84</v>
      </c>
      <c r="K173" s="8">
        <v>1758.84</v>
      </c>
      <c r="L173" s="10">
        <f t="shared" si="5"/>
        <v>0.8578608628414182</v>
      </c>
    </row>
    <row r="174" spans="1:12" ht="15">
      <c r="A174" t="s">
        <v>199</v>
      </c>
      <c r="B174" s="3" t="s">
        <v>246</v>
      </c>
      <c r="C174" s="1">
        <v>40938</v>
      </c>
      <c r="D174" s="8">
        <v>590</v>
      </c>
      <c r="F174" s="8">
        <v>590</v>
      </c>
      <c r="G174" s="10">
        <f t="shared" si="4"/>
        <v>1</v>
      </c>
      <c r="H174" s="10"/>
      <c r="I174" s="8">
        <v>85</v>
      </c>
      <c r="K174" s="8">
        <v>85</v>
      </c>
      <c r="L174" s="10">
        <f t="shared" si="5"/>
        <v>1</v>
      </c>
    </row>
    <row r="175" spans="1:12" ht="15">
      <c r="A175" t="s">
        <v>200</v>
      </c>
      <c r="B175" s="3" t="s">
        <v>246</v>
      </c>
      <c r="C175" s="1">
        <v>40939</v>
      </c>
      <c r="D175" s="8">
        <v>27332</v>
      </c>
      <c r="F175" s="8">
        <v>29442</v>
      </c>
      <c r="G175" s="10">
        <f t="shared" si="4"/>
        <v>0.9283336729841722</v>
      </c>
      <c r="H175" s="10"/>
      <c r="I175" s="8">
        <v>1371</v>
      </c>
      <c r="K175" s="8">
        <v>9746</v>
      </c>
      <c r="L175" s="10">
        <f t="shared" si="5"/>
        <v>0.14067309665503797</v>
      </c>
    </row>
    <row r="176" spans="1:12" ht="15">
      <c r="A176" t="s">
        <v>253</v>
      </c>
      <c r="B176" s="3" t="s">
        <v>246</v>
      </c>
      <c r="C176" s="1">
        <v>475262</v>
      </c>
      <c r="D176" s="8">
        <v>0</v>
      </c>
      <c r="F176" s="8">
        <v>250</v>
      </c>
      <c r="G176" s="10">
        <f t="shared" si="4"/>
        <v>0</v>
      </c>
      <c r="H176" s="10"/>
      <c r="I176" s="8">
        <v>0</v>
      </c>
      <c r="K176" s="8">
        <v>250</v>
      </c>
      <c r="L176" s="10">
        <f t="shared" si="5"/>
        <v>0</v>
      </c>
    </row>
    <row r="177" spans="1:12" ht="15">
      <c r="A177" t="s">
        <v>254</v>
      </c>
      <c r="B177" s="3" t="s">
        <v>246</v>
      </c>
      <c r="C177" s="1">
        <v>40941</v>
      </c>
      <c r="D177" s="8">
        <v>0</v>
      </c>
      <c r="F177" s="8">
        <v>0</v>
      </c>
      <c r="G177" s="10">
        <v>0</v>
      </c>
      <c r="H177" s="10"/>
      <c r="I177" s="8">
        <v>0</v>
      </c>
      <c r="K177" s="8">
        <v>0</v>
      </c>
      <c r="L177" s="10">
        <v>0</v>
      </c>
    </row>
    <row r="178" spans="1:12" ht="15">
      <c r="A178" t="s">
        <v>237</v>
      </c>
      <c r="B178" s="3" t="s">
        <v>246</v>
      </c>
      <c r="C178" s="1">
        <v>40549</v>
      </c>
      <c r="D178" s="8">
        <v>1072.01</v>
      </c>
      <c r="F178" s="8">
        <v>9072.01</v>
      </c>
      <c r="G178" s="10">
        <f t="shared" si="4"/>
        <v>0.11816675687085883</v>
      </c>
      <c r="H178" s="10"/>
      <c r="I178" s="8">
        <v>125</v>
      </c>
      <c r="K178" s="8">
        <v>125</v>
      </c>
      <c r="L178" s="10">
        <f t="shared" si="5"/>
        <v>1</v>
      </c>
    </row>
    <row r="179" spans="1:12" ht="15">
      <c r="A179" t="s">
        <v>238</v>
      </c>
      <c r="B179" s="3" t="s">
        <v>246</v>
      </c>
      <c r="C179" s="1">
        <v>40939</v>
      </c>
      <c r="D179" s="8">
        <v>13791</v>
      </c>
      <c r="F179" s="8">
        <v>24911.4</v>
      </c>
      <c r="G179" s="10">
        <f t="shared" si="4"/>
        <v>0.5536019653652544</v>
      </c>
      <c r="H179" s="10"/>
      <c r="I179" s="8">
        <v>400</v>
      </c>
      <c r="K179" s="8">
        <v>2925</v>
      </c>
      <c r="L179" s="10">
        <f t="shared" si="5"/>
        <v>0.13675213675213677</v>
      </c>
    </row>
    <row r="180" spans="1:12" ht="15">
      <c r="A180" t="s">
        <v>203</v>
      </c>
      <c r="B180" s="3" t="s">
        <v>246</v>
      </c>
      <c r="C180" s="1">
        <v>40919</v>
      </c>
      <c r="D180" s="8">
        <v>0</v>
      </c>
      <c r="F180" s="8">
        <v>0</v>
      </c>
      <c r="G180" s="10">
        <v>0</v>
      </c>
      <c r="H180" s="10"/>
      <c r="I180" s="8">
        <v>103.96</v>
      </c>
      <c r="K180" s="8">
        <v>462.74</v>
      </c>
      <c r="L180" s="10">
        <f t="shared" si="5"/>
        <v>0.2246617971214937</v>
      </c>
    </row>
    <row r="181" spans="1:12" ht="15">
      <c r="A181" t="s">
        <v>204</v>
      </c>
      <c r="B181" s="3" t="s">
        <v>246</v>
      </c>
      <c r="C181" s="1">
        <v>40914</v>
      </c>
      <c r="D181" s="8">
        <v>755</v>
      </c>
      <c r="F181" s="8">
        <v>755</v>
      </c>
      <c r="G181" s="10">
        <f t="shared" si="4"/>
        <v>1</v>
      </c>
      <c r="H181" s="10"/>
      <c r="I181" s="8">
        <v>1345</v>
      </c>
      <c r="K181" s="8">
        <v>1345</v>
      </c>
      <c r="L181" s="10">
        <f t="shared" si="5"/>
        <v>1</v>
      </c>
    </row>
    <row r="182" spans="1:12" ht="15">
      <c r="A182" t="s">
        <v>205</v>
      </c>
      <c r="B182" s="3" t="s">
        <v>246</v>
      </c>
      <c r="C182" s="1">
        <v>40938</v>
      </c>
      <c r="D182" s="8">
        <v>1025</v>
      </c>
      <c r="F182" s="8">
        <v>2275</v>
      </c>
      <c r="G182" s="10">
        <f t="shared" si="4"/>
        <v>0.45054945054945056</v>
      </c>
      <c r="H182" s="10"/>
      <c r="I182" s="8">
        <v>453.77</v>
      </c>
      <c r="K182" s="8">
        <v>2453.77</v>
      </c>
      <c r="L182" s="10">
        <f t="shared" si="5"/>
        <v>0.18492768270864832</v>
      </c>
    </row>
    <row r="183" spans="1:12" ht="15">
      <c r="A183" t="s">
        <v>206</v>
      </c>
      <c r="B183" s="3" t="s">
        <v>246</v>
      </c>
      <c r="C183" s="1">
        <v>40938</v>
      </c>
      <c r="D183" s="8">
        <v>0</v>
      </c>
      <c r="F183" s="8">
        <v>0</v>
      </c>
      <c r="G183" s="10">
        <v>0</v>
      </c>
      <c r="H183" s="10"/>
      <c r="I183" s="8">
        <v>361</v>
      </c>
      <c r="K183" s="8">
        <v>861</v>
      </c>
      <c r="L183" s="10">
        <f t="shared" si="5"/>
        <v>0.41927990708478513</v>
      </c>
    </row>
    <row r="184" spans="1:12" ht="15">
      <c r="A184" t="s">
        <v>239</v>
      </c>
      <c r="B184" s="3" t="s">
        <v>246</v>
      </c>
      <c r="C184" s="1">
        <v>40927</v>
      </c>
      <c r="D184" s="8">
        <v>12476.88</v>
      </c>
      <c r="F184" s="8">
        <v>12476.88</v>
      </c>
      <c r="G184" s="10">
        <f t="shared" si="4"/>
        <v>1</v>
      </c>
      <c r="H184" s="10"/>
      <c r="I184" s="8">
        <v>0</v>
      </c>
      <c r="K184" s="8">
        <v>0</v>
      </c>
      <c r="L184" s="10">
        <v>0</v>
      </c>
    </row>
    <row r="185" spans="1:12" ht="15">
      <c r="A185" t="s">
        <v>209</v>
      </c>
      <c r="B185" s="3" t="s">
        <v>246</v>
      </c>
      <c r="C185" s="1">
        <v>40938</v>
      </c>
      <c r="D185" s="8">
        <v>0</v>
      </c>
      <c r="F185" s="8">
        <v>0</v>
      </c>
      <c r="G185" s="10">
        <v>0</v>
      </c>
      <c r="H185" s="10"/>
      <c r="I185" s="8">
        <v>0</v>
      </c>
      <c r="K185" s="8">
        <v>0</v>
      </c>
      <c r="L185" s="10">
        <v>0</v>
      </c>
    </row>
    <row r="186" spans="1:12" ht="15">
      <c r="A186" t="s">
        <v>210</v>
      </c>
      <c r="B186" s="3" t="s">
        <v>246</v>
      </c>
      <c r="C186" s="1">
        <v>40926</v>
      </c>
      <c r="D186" s="8">
        <v>17685</v>
      </c>
      <c r="F186" s="8">
        <v>24665.79</v>
      </c>
      <c r="G186" s="10">
        <f t="shared" si="4"/>
        <v>0.7169849414918394</v>
      </c>
      <c r="H186" s="10"/>
      <c r="I186" s="8">
        <v>3181.13</v>
      </c>
      <c r="K186" s="8">
        <v>9944.13</v>
      </c>
      <c r="L186" s="10">
        <f t="shared" si="5"/>
        <v>0.31990028288045314</v>
      </c>
    </row>
    <row r="187" spans="1:12" ht="15">
      <c r="A187" t="s">
        <v>240</v>
      </c>
      <c r="B187" s="3" t="s">
        <v>246</v>
      </c>
      <c r="C187" s="1">
        <v>40939</v>
      </c>
      <c r="D187" s="8">
        <v>12608</v>
      </c>
      <c r="F187" s="8">
        <v>40258</v>
      </c>
      <c r="G187" s="10">
        <f t="shared" si="4"/>
        <v>0.3131799890704953</v>
      </c>
      <c r="H187" s="10"/>
      <c r="I187" s="8">
        <v>2412.68</v>
      </c>
      <c r="K187" s="8">
        <v>53010.76</v>
      </c>
      <c r="L187" s="10">
        <f t="shared" si="5"/>
        <v>0.04551302414830498</v>
      </c>
    </row>
    <row r="188" spans="1:12" ht="15">
      <c r="A188" t="s">
        <v>213</v>
      </c>
      <c r="B188" s="3" t="s">
        <v>246</v>
      </c>
      <c r="C188" s="1">
        <v>40931</v>
      </c>
      <c r="D188" s="8">
        <v>485</v>
      </c>
      <c r="F188" s="8">
        <v>485</v>
      </c>
      <c r="G188" s="10">
        <f t="shared" si="4"/>
        <v>1</v>
      </c>
      <c r="H188" s="10"/>
      <c r="I188" s="8">
        <v>25</v>
      </c>
      <c r="K188" s="8">
        <v>25</v>
      </c>
      <c r="L188" s="10">
        <f t="shared" si="5"/>
        <v>1</v>
      </c>
    </row>
    <row r="189" spans="1:12" ht="15">
      <c r="A189" t="s">
        <v>242</v>
      </c>
      <c r="B189" s="3" t="s">
        <v>246</v>
      </c>
      <c r="C189" s="1">
        <v>40933</v>
      </c>
      <c r="D189" s="8">
        <v>2584</v>
      </c>
      <c r="F189" s="8">
        <v>2584</v>
      </c>
      <c r="G189" s="10">
        <f t="shared" si="4"/>
        <v>1</v>
      </c>
      <c r="H189" s="10"/>
      <c r="I189" s="8">
        <v>2983.51</v>
      </c>
      <c r="K189" s="8">
        <v>4583.51</v>
      </c>
      <c r="L189" s="10">
        <f t="shared" si="5"/>
        <v>0.650922546258217</v>
      </c>
    </row>
    <row r="190" spans="1:12" ht="15">
      <c r="A190" t="s">
        <v>255</v>
      </c>
      <c r="B190" s="3" t="s">
        <v>246</v>
      </c>
      <c r="C190" s="1">
        <v>40914</v>
      </c>
      <c r="D190" s="8">
        <v>735</v>
      </c>
      <c r="F190" s="8">
        <v>4239</v>
      </c>
      <c r="G190" s="10">
        <f t="shared" si="4"/>
        <v>0.17338995046001415</v>
      </c>
      <c r="H190" s="10"/>
      <c r="I190" s="8">
        <v>700</v>
      </c>
      <c r="K190" s="8">
        <v>1700</v>
      </c>
      <c r="L190" s="10">
        <f t="shared" si="5"/>
        <v>0.4117647058823529</v>
      </c>
    </row>
    <row r="191" spans="1:12" ht="15">
      <c r="A191" t="s">
        <v>256</v>
      </c>
      <c r="B191" s="3" t="s">
        <v>246</v>
      </c>
      <c r="C191" s="1">
        <v>40952</v>
      </c>
      <c r="D191" s="8">
        <v>0</v>
      </c>
      <c r="F191" s="8">
        <v>0</v>
      </c>
      <c r="G191" s="10">
        <v>0</v>
      </c>
      <c r="H191" s="10"/>
      <c r="I191" s="8">
        <v>0</v>
      </c>
      <c r="K191" s="8">
        <v>0</v>
      </c>
      <c r="L191" s="10">
        <v>0</v>
      </c>
    </row>
    <row r="192" spans="1:12" ht="15">
      <c r="A192" t="s">
        <v>216</v>
      </c>
      <c r="B192" s="3" t="s">
        <v>246</v>
      </c>
      <c r="C192" s="1">
        <v>40939</v>
      </c>
      <c r="D192" s="8">
        <v>0</v>
      </c>
      <c r="F192" s="8">
        <v>0</v>
      </c>
      <c r="G192" s="10">
        <v>0</v>
      </c>
      <c r="H192" s="10"/>
      <c r="I192" s="8">
        <v>0</v>
      </c>
      <c r="K192" s="8">
        <v>0</v>
      </c>
      <c r="L192" s="10">
        <v>0</v>
      </c>
    </row>
    <row r="193" spans="1:12" ht="15">
      <c r="A193" t="s">
        <v>217</v>
      </c>
      <c r="B193" s="3" t="s">
        <v>246</v>
      </c>
      <c r="C193" s="1">
        <v>40913</v>
      </c>
      <c r="D193" s="8">
        <v>1455.94</v>
      </c>
      <c r="F193" s="8">
        <v>1455.94</v>
      </c>
      <c r="G193" s="10">
        <f t="shared" si="4"/>
        <v>1</v>
      </c>
      <c r="H193" s="10"/>
      <c r="I193" s="8">
        <v>2494.88</v>
      </c>
      <c r="K193" s="8">
        <v>2494.88</v>
      </c>
      <c r="L193" s="10">
        <f t="shared" si="5"/>
        <v>1</v>
      </c>
    </row>
    <row r="194" spans="1:12" ht="15">
      <c r="A194" t="s">
        <v>243</v>
      </c>
      <c r="B194" s="3" t="s">
        <v>246</v>
      </c>
      <c r="C194" s="1">
        <v>40939</v>
      </c>
      <c r="D194" s="8">
        <v>0</v>
      </c>
      <c r="F194" s="8">
        <v>4000</v>
      </c>
      <c r="G194" s="10">
        <f t="shared" si="4"/>
        <v>0</v>
      </c>
      <c r="H194" s="10"/>
      <c r="I194" s="8">
        <v>1000</v>
      </c>
      <c r="K194" s="8">
        <v>4575</v>
      </c>
      <c r="L194" s="10">
        <f t="shared" si="5"/>
        <v>0.2185792349726776</v>
      </c>
    </row>
    <row r="195" spans="1:12" ht="15">
      <c r="A195" t="s">
        <v>257</v>
      </c>
      <c r="B195" s="3" t="s">
        <v>246</v>
      </c>
      <c r="C195" s="1">
        <v>40938</v>
      </c>
      <c r="D195" s="8">
        <v>300</v>
      </c>
      <c r="F195" s="8">
        <v>300</v>
      </c>
      <c r="G195" s="10">
        <f t="shared" si="4"/>
        <v>1</v>
      </c>
      <c r="H195" s="10"/>
      <c r="I195" s="8">
        <v>0</v>
      </c>
      <c r="K195" s="8">
        <v>0</v>
      </c>
      <c r="L195" s="10">
        <v>0</v>
      </c>
    </row>
    <row r="196" spans="1:12" ht="15">
      <c r="A196" t="s">
        <v>244</v>
      </c>
      <c r="B196" s="3" t="s">
        <v>246</v>
      </c>
      <c r="C196" s="1">
        <v>40938</v>
      </c>
      <c r="D196" s="8">
        <v>200</v>
      </c>
      <c r="F196" s="8">
        <v>349216</v>
      </c>
      <c r="G196" s="10">
        <f t="shared" si="4"/>
        <v>0.0005727114450655182</v>
      </c>
      <c r="H196" s="10"/>
      <c r="I196" s="8">
        <v>25</v>
      </c>
      <c r="K196" s="8">
        <v>70503.57</v>
      </c>
      <c r="L196" s="10">
        <f aca="true" t="shared" si="6" ref="L196:L259">I196/K196</f>
        <v>0.00035459197314405494</v>
      </c>
    </row>
    <row r="197" spans="2:12" ht="15">
      <c r="B197" s="3"/>
      <c r="C197" s="1"/>
      <c r="G197" s="10" t="s">
        <v>151</v>
      </c>
      <c r="H197" s="10"/>
      <c r="L197" s="10" t="s">
        <v>151</v>
      </c>
    </row>
    <row r="198" spans="2:12" ht="15">
      <c r="B198" s="3"/>
      <c r="C198" s="1"/>
      <c r="D198" s="8">
        <f>SUM(D135:D197)</f>
        <v>345858.44000000006</v>
      </c>
      <c r="F198" s="8">
        <f>SUM(F135:F197)</f>
        <v>996344.5700000001</v>
      </c>
      <c r="G198" s="9">
        <f>D198/F198</f>
        <v>0.3471273396913279</v>
      </c>
      <c r="H198" s="9"/>
      <c r="I198" s="8">
        <f>SUM(I135:I197)</f>
        <v>41284.369999999995</v>
      </c>
      <c r="K198" s="8">
        <f>SUM(K135:K197)</f>
        <v>350021.61</v>
      </c>
      <c r="L198" s="9">
        <f>I198/K198</f>
        <v>0.11794806040689887</v>
      </c>
    </row>
    <row r="199" spans="2:12" ht="15">
      <c r="B199" s="3"/>
      <c r="C199" s="1"/>
      <c r="G199" s="10" t="s">
        <v>151</v>
      </c>
      <c r="H199" s="10"/>
      <c r="L199" s="10" t="s">
        <v>151</v>
      </c>
    </row>
    <row r="200" spans="2:12" ht="15">
      <c r="B200" s="3"/>
      <c r="C200" s="1"/>
      <c r="G200" s="10" t="s">
        <v>151</v>
      </c>
      <c r="H200" s="10"/>
      <c r="L200" s="10" t="s">
        <v>151</v>
      </c>
    </row>
    <row r="201" spans="2:12" ht="15">
      <c r="B201" s="3"/>
      <c r="C201" s="1"/>
      <c r="G201" s="10" t="s">
        <v>151</v>
      </c>
      <c r="H201" s="10"/>
      <c r="L201" s="10" t="s">
        <v>151</v>
      </c>
    </row>
    <row r="202" spans="1:12" ht="15">
      <c r="A202" t="s">
        <v>220</v>
      </c>
      <c r="B202" s="3" t="s">
        <v>258</v>
      </c>
      <c r="C202" s="1">
        <v>41285</v>
      </c>
      <c r="D202" s="8">
        <v>1650</v>
      </c>
      <c r="F202" s="8">
        <v>1650</v>
      </c>
      <c r="G202" s="10">
        <f aca="true" t="shared" si="7" ref="G202:G265">D202/F202</f>
        <v>1</v>
      </c>
      <c r="H202" s="10"/>
      <c r="I202" s="8">
        <v>1052.95</v>
      </c>
      <c r="K202" s="8">
        <v>1852.95</v>
      </c>
      <c r="L202" s="10">
        <f t="shared" si="6"/>
        <v>0.5682560241776626</v>
      </c>
    </row>
    <row r="203" spans="1:12" ht="15">
      <c r="A203" t="s">
        <v>222</v>
      </c>
      <c r="B203" s="3" t="s">
        <v>258</v>
      </c>
      <c r="C203" s="1">
        <v>41302</v>
      </c>
      <c r="D203" s="8">
        <v>17092.02</v>
      </c>
      <c r="F203" s="8">
        <v>26252.02</v>
      </c>
      <c r="G203" s="10">
        <f t="shared" si="7"/>
        <v>0.6510744696979509</v>
      </c>
      <c r="H203" s="10"/>
      <c r="I203" s="8">
        <v>417.79</v>
      </c>
      <c r="K203" s="8">
        <v>26252.02</v>
      </c>
      <c r="L203" s="10">
        <f t="shared" si="6"/>
        <v>0.015914584858612784</v>
      </c>
    </row>
    <row r="204" spans="1:12" ht="15">
      <c r="A204" t="s">
        <v>163</v>
      </c>
      <c r="B204" s="3" t="s">
        <v>258</v>
      </c>
      <c r="C204" s="1">
        <v>41305</v>
      </c>
      <c r="D204" s="8">
        <v>1650</v>
      </c>
      <c r="F204" s="8">
        <v>2150</v>
      </c>
      <c r="G204" s="10">
        <f t="shared" si="7"/>
        <v>0.7674418604651163</v>
      </c>
      <c r="H204" s="10"/>
      <c r="I204" s="8">
        <v>2090</v>
      </c>
      <c r="K204" s="8">
        <v>2090</v>
      </c>
      <c r="L204" s="10">
        <f t="shared" si="6"/>
        <v>1</v>
      </c>
    </row>
    <row r="205" spans="1:12" ht="15">
      <c r="A205" t="s">
        <v>247</v>
      </c>
      <c r="B205" s="3" t="s">
        <v>258</v>
      </c>
      <c r="C205" s="1">
        <v>41283</v>
      </c>
      <c r="D205" s="8">
        <v>0</v>
      </c>
      <c r="F205" s="8">
        <v>550</v>
      </c>
      <c r="G205" s="10">
        <f t="shared" si="7"/>
        <v>0</v>
      </c>
      <c r="H205" s="10"/>
      <c r="I205" s="8">
        <v>0</v>
      </c>
      <c r="K205" s="8">
        <v>550</v>
      </c>
      <c r="L205" s="10">
        <f t="shared" si="6"/>
        <v>0</v>
      </c>
    </row>
    <row r="206" spans="1:12" ht="15">
      <c r="A206" t="s">
        <v>224</v>
      </c>
      <c r="B206" s="3" t="s">
        <v>258</v>
      </c>
      <c r="C206" s="1">
        <v>41305</v>
      </c>
      <c r="D206" s="8">
        <v>160.06</v>
      </c>
      <c r="F206" s="8">
        <v>16692.96</v>
      </c>
      <c r="G206" s="10">
        <f t="shared" si="7"/>
        <v>0.009588473224640808</v>
      </c>
      <c r="H206" s="10"/>
      <c r="I206" s="8">
        <v>1405.52</v>
      </c>
      <c r="K206" s="8">
        <v>16075.52</v>
      </c>
      <c r="L206" s="10">
        <f t="shared" si="6"/>
        <v>0.08743231945218569</v>
      </c>
    </row>
    <row r="207" spans="1:12" ht="15">
      <c r="A207" t="s">
        <v>166</v>
      </c>
      <c r="B207" s="3" t="s">
        <v>258</v>
      </c>
      <c r="C207" s="1">
        <v>41297</v>
      </c>
      <c r="D207" s="8">
        <v>9305</v>
      </c>
      <c r="F207" s="8">
        <v>9305</v>
      </c>
      <c r="G207" s="10">
        <f t="shared" si="7"/>
        <v>1</v>
      </c>
      <c r="H207" s="10"/>
      <c r="I207" s="8">
        <v>10663.84</v>
      </c>
      <c r="K207" s="8">
        <v>15283.84</v>
      </c>
      <c r="L207" s="10">
        <f t="shared" si="6"/>
        <v>0.6977199447259328</v>
      </c>
    </row>
    <row r="208" spans="1:12" ht="15">
      <c r="A208" t="s">
        <v>225</v>
      </c>
      <c r="B208" s="3" t="s">
        <v>258</v>
      </c>
      <c r="C208" s="1">
        <v>41288</v>
      </c>
      <c r="D208" s="8">
        <v>0</v>
      </c>
      <c r="F208" s="8">
        <v>0</v>
      </c>
      <c r="G208" s="10">
        <v>0</v>
      </c>
      <c r="H208" s="10"/>
      <c r="I208" s="8">
        <v>925</v>
      </c>
      <c r="K208" s="8">
        <v>1325</v>
      </c>
      <c r="L208" s="10">
        <f t="shared" si="6"/>
        <v>0.6981132075471698</v>
      </c>
    </row>
    <row r="209" spans="1:12" ht="15">
      <c r="A209" t="s">
        <v>168</v>
      </c>
      <c r="B209" s="3" t="s">
        <v>258</v>
      </c>
      <c r="C209" s="1">
        <v>41282</v>
      </c>
      <c r="D209" s="8">
        <v>182</v>
      </c>
      <c r="F209" s="8">
        <v>2092</v>
      </c>
      <c r="G209" s="10">
        <f t="shared" si="7"/>
        <v>0.0869980879541109</v>
      </c>
      <c r="H209" s="10"/>
      <c r="I209" s="8">
        <v>2625</v>
      </c>
      <c r="K209" s="8">
        <v>4625</v>
      </c>
      <c r="L209" s="10">
        <f t="shared" si="6"/>
        <v>0.5675675675675675</v>
      </c>
    </row>
    <row r="210" spans="1:12" ht="15">
      <c r="A210" t="s">
        <v>259</v>
      </c>
      <c r="B210" s="3" t="s">
        <v>258</v>
      </c>
      <c r="C210" s="1">
        <v>41302</v>
      </c>
      <c r="D210" s="8">
        <v>985</v>
      </c>
      <c r="F210" s="8">
        <v>2905</v>
      </c>
      <c r="G210" s="10">
        <f t="shared" si="7"/>
        <v>0.33907056798623064</v>
      </c>
      <c r="H210" s="10"/>
      <c r="I210" s="8">
        <v>0</v>
      </c>
      <c r="K210" s="8">
        <v>4150</v>
      </c>
      <c r="L210" s="10">
        <f t="shared" si="6"/>
        <v>0</v>
      </c>
    </row>
    <row r="211" spans="1:12" ht="15">
      <c r="A211" t="s">
        <v>170</v>
      </c>
      <c r="B211" s="3" t="s">
        <v>258</v>
      </c>
      <c r="C211" s="1">
        <v>41305</v>
      </c>
      <c r="D211" s="8">
        <v>0</v>
      </c>
      <c r="F211" s="8">
        <v>0</v>
      </c>
      <c r="G211" s="10">
        <v>0</v>
      </c>
      <c r="H211" s="10"/>
      <c r="I211" s="8">
        <v>75</v>
      </c>
      <c r="K211" s="8">
        <v>75</v>
      </c>
      <c r="L211" s="10">
        <f t="shared" si="6"/>
        <v>1</v>
      </c>
    </row>
    <row r="212" spans="1:12" ht="15">
      <c r="A212" t="s">
        <v>171</v>
      </c>
      <c r="B212" s="3" t="s">
        <v>258</v>
      </c>
      <c r="C212" s="1">
        <v>41302</v>
      </c>
      <c r="D212" s="8">
        <v>6970</v>
      </c>
      <c r="F212" s="8">
        <v>39555</v>
      </c>
      <c r="G212" s="10">
        <f t="shared" si="7"/>
        <v>0.17621034003286562</v>
      </c>
      <c r="H212" s="10"/>
      <c r="I212" s="8">
        <v>4200</v>
      </c>
      <c r="K212" s="8">
        <v>87780</v>
      </c>
      <c r="L212" s="10">
        <f t="shared" si="6"/>
        <v>0.04784688995215311</v>
      </c>
    </row>
    <row r="213" spans="1:12" ht="15">
      <c r="A213" t="s">
        <v>228</v>
      </c>
      <c r="B213" s="3" t="s">
        <v>258</v>
      </c>
      <c r="C213" s="1">
        <v>41289</v>
      </c>
      <c r="D213" s="8">
        <v>1350</v>
      </c>
      <c r="F213" s="8">
        <v>9000</v>
      </c>
      <c r="G213" s="10">
        <f t="shared" si="7"/>
        <v>0.15</v>
      </c>
      <c r="H213" s="10"/>
      <c r="I213" s="8">
        <v>12784.24</v>
      </c>
      <c r="K213" s="11">
        <v>14796.24</v>
      </c>
      <c r="L213" s="10">
        <f t="shared" si="6"/>
        <v>0.8640195076587025</v>
      </c>
    </row>
    <row r="214" spans="1:12" ht="15">
      <c r="A214" t="s">
        <v>173</v>
      </c>
      <c r="B214" s="3" t="s">
        <v>258</v>
      </c>
      <c r="C214" s="1">
        <v>41304</v>
      </c>
      <c r="D214" s="8">
        <v>8958.52</v>
      </c>
      <c r="F214" s="8">
        <v>14266.8</v>
      </c>
      <c r="G214" s="10">
        <f t="shared" si="7"/>
        <v>0.6279277763759218</v>
      </c>
      <c r="H214" s="10"/>
      <c r="I214" s="8">
        <v>8550</v>
      </c>
      <c r="K214" s="8">
        <v>31127.58</v>
      </c>
      <c r="L214" s="10">
        <f t="shared" si="6"/>
        <v>0.27467602685464143</v>
      </c>
    </row>
    <row r="215" spans="1:12" ht="15">
      <c r="A215" t="s">
        <v>260</v>
      </c>
      <c r="B215" s="3" t="s">
        <v>258</v>
      </c>
      <c r="C215" s="1">
        <v>41303</v>
      </c>
      <c r="D215" s="8">
        <v>0</v>
      </c>
      <c r="F215" s="8">
        <v>40000</v>
      </c>
      <c r="G215" s="10">
        <f t="shared" si="7"/>
        <v>0</v>
      </c>
      <c r="H215" s="10"/>
      <c r="I215" s="8">
        <v>65.05</v>
      </c>
      <c r="K215" s="8">
        <v>25776.05</v>
      </c>
      <c r="L215" s="10">
        <f t="shared" si="6"/>
        <v>0.0025236605298329263</v>
      </c>
    </row>
    <row r="216" spans="1:12" ht="15">
      <c r="A216" t="s">
        <v>174</v>
      </c>
      <c r="B216" s="3" t="s">
        <v>258</v>
      </c>
      <c r="C216" s="1">
        <v>41305</v>
      </c>
      <c r="D216" s="8">
        <v>7998.26</v>
      </c>
      <c r="F216" s="8">
        <v>7998.26</v>
      </c>
      <c r="G216" s="10">
        <f t="shared" si="7"/>
        <v>1</v>
      </c>
      <c r="H216" s="10"/>
      <c r="I216" s="8">
        <v>2537.23</v>
      </c>
      <c r="K216" s="8">
        <v>15437.23</v>
      </c>
      <c r="L216" s="10">
        <f t="shared" si="6"/>
        <v>0.16435785435599523</v>
      </c>
    </row>
    <row r="217" spans="1:12" ht="15">
      <c r="A217" t="s">
        <v>248</v>
      </c>
      <c r="B217" s="3" t="s">
        <v>258</v>
      </c>
      <c r="C217" s="1">
        <v>41291</v>
      </c>
      <c r="D217" s="8">
        <v>969</v>
      </c>
      <c r="F217" s="8">
        <v>2774</v>
      </c>
      <c r="G217" s="10">
        <f t="shared" si="7"/>
        <v>0.3493150684931507</v>
      </c>
      <c r="H217" s="10"/>
      <c r="I217" s="8">
        <v>214.53</v>
      </c>
      <c r="K217" s="8">
        <v>1464.53</v>
      </c>
      <c r="L217" s="10">
        <f t="shared" si="6"/>
        <v>0.14648385488859908</v>
      </c>
    </row>
    <row r="218" spans="1:12" ht="15">
      <c r="A218" t="s">
        <v>175</v>
      </c>
      <c r="B218" s="3" t="s">
        <v>258</v>
      </c>
      <c r="C218" s="1">
        <v>41305</v>
      </c>
      <c r="D218" s="8">
        <v>3079.32</v>
      </c>
      <c r="F218" s="8">
        <v>4719.28</v>
      </c>
      <c r="G218" s="10">
        <f t="shared" si="7"/>
        <v>0.652497838653354</v>
      </c>
      <c r="H218" s="10"/>
      <c r="I218" s="8">
        <v>9915.24</v>
      </c>
      <c r="K218" s="8">
        <v>9915.24</v>
      </c>
      <c r="L218" s="10">
        <f t="shared" si="6"/>
        <v>1</v>
      </c>
    </row>
    <row r="219" spans="1:12" ht="15">
      <c r="A219" t="s">
        <v>230</v>
      </c>
      <c r="B219" s="3" t="s">
        <v>258</v>
      </c>
      <c r="C219" s="1">
        <v>41346</v>
      </c>
      <c r="D219" s="8">
        <v>0</v>
      </c>
      <c r="F219" s="8">
        <v>0</v>
      </c>
      <c r="G219" s="10">
        <v>0</v>
      </c>
      <c r="H219" s="10"/>
      <c r="I219" s="8">
        <v>7400</v>
      </c>
      <c r="K219" s="8">
        <v>8400</v>
      </c>
      <c r="L219" s="10">
        <f t="shared" si="6"/>
        <v>0.8809523809523809</v>
      </c>
    </row>
    <row r="220" spans="1:12" ht="15">
      <c r="A220" t="s">
        <v>261</v>
      </c>
      <c r="B220" s="3" t="s">
        <v>258</v>
      </c>
      <c r="C220" s="1">
        <v>41284</v>
      </c>
      <c r="D220" s="8">
        <v>200</v>
      </c>
      <c r="F220" s="8">
        <v>200</v>
      </c>
      <c r="G220" s="10">
        <f t="shared" si="7"/>
        <v>1</v>
      </c>
      <c r="H220" s="10"/>
      <c r="I220" s="8">
        <v>25</v>
      </c>
      <c r="K220" s="8">
        <v>2525</v>
      </c>
      <c r="L220" s="10">
        <f t="shared" si="6"/>
        <v>0.009900990099009901</v>
      </c>
    </row>
    <row r="221" spans="1:12" ht="15">
      <c r="A221" t="s">
        <v>177</v>
      </c>
      <c r="B221" s="3" t="s">
        <v>258</v>
      </c>
      <c r="C221" s="1">
        <v>41283</v>
      </c>
      <c r="D221" s="8">
        <v>7834.14</v>
      </c>
      <c r="F221" s="8">
        <v>10689.14</v>
      </c>
      <c r="G221" s="10">
        <f t="shared" si="7"/>
        <v>0.7329064826543576</v>
      </c>
      <c r="H221" s="10"/>
      <c r="I221" s="8">
        <v>9600</v>
      </c>
      <c r="K221" s="8">
        <v>20400</v>
      </c>
      <c r="L221" s="10">
        <f t="shared" si="6"/>
        <v>0.47058823529411764</v>
      </c>
    </row>
    <row r="222" spans="1:12" ht="15">
      <c r="A222" t="s">
        <v>232</v>
      </c>
      <c r="B222" s="3" t="s">
        <v>258</v>
      </c>
      <c r="C222" s="1">
        <v>41302</v>
      </c>
      <c r="D222" s="8">
        <v>11793.2</v>
      </c>
      <c r="F222" s="8">
        <v>11793.2</v>
      </c>
      <c r="G222" s="10">
        <f t="shared" si="7"/>
        <v>1</v>
      </c>
      <c r="H222" s="10"/>
      <c r="I222" s="8">
        <v>5600</v>
      </c>
      <c r="K222" s="8">
        <v>11850</v>
      </c>
      <c r="L222" s="10">
        <f t="shared" si="6"/>
        <v>0.47257383966244726</v>
      </c>
    </row>
    <row r="223" spans="1:12" ht="15">
      <c r="A223" t="s">
        <v>179</v>
      </c>
      <c r="B223" s="3" t="s">
        <v>258</v>
      </c>
      <c r="C223" s="1">
        <v>41283</v>
      </c>
      <c r="D223" s="8">
        <v>0</v>
      </c>
      <c r="F223" s="8">
        <v>30000</v>
      </c>
      <c r="G223" s="10">
        <f t="shared" si="7"/>
        <v>0</v>
      </c>
      <c r="H223" s="10"/>
      <c r="I223" s="8">
        <v>0</v>
      </c>
      <c r="K223" s="8">
        <v>25500</v>
      </c>
      <c r="L223" s="10">
        <f t="shared" si="6"/>
        <v>0</v>
      </c>
    </row>
    <row r="224" spans="1:12" ht="15">
      <c r="A224" t="s">
        <v>262</v>
      </c>
      <c r="B224" s="3" t="s">
        <v>258</v>
      </c>
      <c r="C224" s="1">
        <v>41309</v>
      </c>
      <c r="D224" s="8">
        <v>465.52</v>
      </c>
      <c r="F224" s="8">
        <v>3165.53</v>
      </c>
      <c r="G224" s="10">
        <f t="shared" si="7"/>
        <v>0.14705910226723484</v>
      </c>
      <c r="H224" s="10"/>
      <c r="I224" s="8">
        <v>929.68</v>
      </c>
      <c r="K224" s="8">
        <v>3086.36</v>
      </c>
      <c r="L224" s="10">
        <f t="shared" si="6"/>
        <v>0.30122215166085614</v>
      </c>
    </row>
    <row r="225" spans="1:12" ht="15">
      <c r="A225" t="s">
        <v>234</v>
      </c>
      <c r="B225" s="3" t="s">
        <v>258</v>
      </c>
      <c r="C225" s="1">
        <v>41305</v>
      </c>
      <c r="D225" s="8">
        <v>13523.45</v>
      </c>
      <c r="F225" s="8">
        <v>69404.62</v>
      </c>
      <c r="G225" s="10">
        <f t="shared" si="7"/>
        <v>0.19484942068698022</v>
      </c>
      <c r="H225" s="10"/>
      <c r="I225" s="8">
        <v>12907.24</v>
      </c>
      <c r="K225" s="8">
        <v>113817.24</v>
      </c>
      <c r="L225" s="10">
        <f t="shared" si="6"/>
        <v>0.11340320675496962</v>
      </c>
    </row>
    <row r="226" spans="1:12" ht="15">
      <c r="A226" t="s">
        <v>182</v>
      </c>
      <c r="B226" s="3" t="s">
        <v>258</v>
      </c>
      <c r="C226" s="1">
        <v>41298</v>
      </c>
      <c r="D226" s="8">
        <v>325</v>
      </c>
      <c r="F226" s="8">
        <v>3825</v>
      </c>
      <c r="G226" s="10">
        <f t="shared" si="7"/>
        <v>0.08496732026143791</v>
      </c>
      <c r="H226" s="10"/>
      <c r="I226" s="8">
        <v>25</v>
      </c>
      <c r="K226" s="8">
        <v>3825</v>
      </c>
      <c r="L226" s="10">
        <f t="shared" si="6"/>
        <v>0.006535947712418301</v>
      </c>
    </row>
    <row r="227" spans="1:12" ht="15">
      <c r="A227" t="s">
        <v>249</v>
      </c>
      <c r="B227" s="3" t="s">
        <v>258</v>
      </c>
      <c r="C227" s="1">
        <v>41305</v>
      </c>
      <c r="D227" s="8">
        <v>0</v>
      </c>
      <c r="F227" s="8">
        <v>0</v>
      </c>
      <c r="G227" s="10">
        <v>0</v>
      </c>
      <c r="H227" s="10"/>
      <c r="I227" s="8">
        <v>7900</v>
      </c>
      <c r="K227" s="8">
        <v>9650</v>
      </c>
      <c r="L227" s="10">
        <f t="shared" si="6"/>
        <v>0.8186528497409327</v>
      </c>
    </row>
    <row r="228" spans="1:12" ht="15">
      <c r="A228" t="s">
        <v>184</v>
      </c>
      <c r="B228" s="3" t="s">
        <v>258</v>
      </c>
      <c r="C228" s="1">
        <v>41304</v>
      </c>
      <c r="D228" s="8">
        <v>2465</v>
      </c>
      <c r="F228" s="8">
        <v>4590</v>
      </c>
      <c r="G228" s="10">
        <f t="shared" si="7"/>
        <v>0.5370370370370371</v>
      </c>
      <c r="H228" s="10"/>
      <c r="I228" s="8">
        <v>5825</v>
      </c>
      <c r="K228" s="8">
        <v>6325</v>
      </c>
      <c r="L228" s="10">
        <f t="shared" si="6"/>
        <v>0.9209486166007905</v>
      </c>
    </row>
    <row r="229" spans="1:12" ht="15">
      <c r="A229" t="s">
        <v>263</v>
      </c>
      <c r="B229" s="3" t="s">
        <v>258</v>
      </c>
      <c r="C229" s="1">
        <v>41297</v>
      </c>
      <c r="D229" s="8">
        <v>165</v>
      </c>
      <c r="F229" s="8">
        <v>165</v>
      </c>
      <c r="G229" s="10">
        <f t="shared" si="7"/>
        <v>1</v>
      </c>
      <c r="H229" s="10"/>
      <c r="I229" s="8">
        <v>25</v>
      </c>
      <c r="K229" s="8">
        <v>25</v>
      </c>
      <c r="L229" s="10">
        <f t="shared" si="6"/>
        <v>1</v>
      </c>
    </row>
    <row r="230" spans="1:12" ht="15">
      <c r="A230" t="s">
        <v>185</v>
      </c>
      <c r="B230" s="3" t="s">
        <v>258</v>
      </c>
      <c r="C230" s="1">
        <v>41305</v>
      </c>
      <c r="D230" s="8">
        <v>31317</v>
      </c>
      <c r="F230" s="8">
        <v>69967</v>
      </c>
      <c r="G230" s="10">
        <f t="shared" si="7"/>
        <v>0.4475967241699658</v>
      </c>
      <c r="H230" s="10"/>
      <c r="I230" s="8">
        <v>3090.59</v>
      </c>
      <c r="K230" s="8">
        <v>88311.59</v>
      </c>
      <c r="L230" s="10">
        <f t="shared" si="6"/>
        <v>0.03499642572396217</v>
      </c>
    </row>
    <row r="231" spans="1:12" ht="15">
      <c r="A231" t="s">
        <v>186</v>
      </c>
      <c r="B231" s="3" t="s">
        <v>258</v>
      </c>
      <c r="C231" s="1">
        <v>41283</v>
      </c>
      <c r="D231" s="8">
        <v>8736.63</v>
      </c>
      <c r="F231" s="8">
        <v>12111.63</v>
      </c>
      <c r="G231" s="10">
        <f t="shared" si="7"/>
        <v>0.7213422140537649</v>
      </c>
      <c r="H231" s="10"/>
      <c r="I231" s="8">
        <v>15303</v>
      </c>
      <c r="K231" s="8">
        <v>20302</v>
      </c>
      <c r="L231" s="10">
        <f t="shared" si="6"/>
        <v>0.7537681016648606</v>
      </c>
    </row>
    <row r="232" spans="1:12" ht="15">
      <c r="A232" t="s">
        <v>187</v>
      </c>
      <c r="B232" s="3" t="s">
        <v>258</v>
      </c>
      <c r="C232" s="1">
        <v>41305</v>
      </c>
      <c r="D232" s="8">
        <v>0</v>
      </c>
      <c r="F232" s="8">
        <v>0</v>
      </c>
      <c r="G232" s="10">
        <v>0</v>
      </c>
      <c r="H232" s="10"/>
      <c r="I232" s="8">
        <v>200</v>
      </c>
      <c r="K232" s="8">
        <v>2020</v>
      </c>
      <c r="L232" s="10">
        <f t="shared" si="6"/>
        <v>0.09900990099009901</v>
      </c>
    </row>
    <row r="233" spans="1:12" ht="15">
      <c r="A233" t="s">
        <v>250</v>
      </c>
      <c r="B233" s="3" t="s">
        <v>258</v>
      </c>
      <c r="C233" s="1">
        <v>41277</v>
      </c>
      <c r="D233" s="8">
        <v>6508.21</v>
      </c>
      <c r="F233" s="8">
        <v>7354.85</v>
      </c>
      <c r="G233" s="10">
        <f t="shared" si="7"/>
        <v>0.8848868433754596</v>
      </c>
      <c r="H233" s="10"/>
      <c r="I233" s="8">
        <v>9797.95</v>
      </c>
      <c r="K233" s="8">
        <v>10797.95</v>
      </c>
      <c r="L233" s="10">
        <f t="shared" si="6"/>
        <v>0.9073898286248778</v>
      </c>
    </row>
    <row r="234" spans="1:12" ht="15">
      <c r="A234" t="s">
        <v>251</v>
      </c>
      <c r="B234" s="3" t="s">
        <v>258</v>
      </c>
      <c r="C234" s="1">
        <v>41292</v>
      </c>
      <c r="D234" s="8">
        <v>475</v>
      </c>
      <c r="F234" s="8">
        <v>1475</v>
      </c>
      <c r="G234" s="10">
        <f t="shared" si="7"/>
        <v>0.3220338983050847</v>
      </c>
      <c r="H234" s="10"/>
      <c r="I234" s="8">
        <v>96.46</v>
      </c>
      <c r="K234" s="8">
        <v>1096.46</v>
      </c>
      <c r="L234" s="10">
        <f t="shared" si="6"/>
        <v>0.08797402550024624</v>
      </c>
    </row>
    <row r="235" spans="1:12" ht="15">
      <c r="A235" t="s">
        <v>190</v>
      </c>
      <c r="B235" s="3" t="s">
        <v>258</v>
      </c>
      <c r="C235" s="1">
        <v>41305</v>
      </c>
      <c r="D235" s="8">
        <v>14943.92</v>
      </c>
      <c r="F235" s="8">
        <v>46298.75</v>
      </c>
      <c r="G235" s="10">
        <f t="shared" si="7"/>
        <v>0.32277156510704935</v>
      </c>
      <c r="H235" s="10"/>
      <c r="I235" s="8">
        <v>11141.99</v>
      </c>
      <c r="K235" s="8">
        <v>66587.77</v>
      </c>
      <c r="L235" s="10">
        <f t="shared" si="6"/>
        <v>0.16732787417268966</v>
      </c>
    </row>
    <row r="236" spans="1:12" ht="15">
      <c r="A236" t="s">
        <v>191</v>
      </c>
      <c r="B236" s="3" t="s">
        <v>258</v>
      </c>
      <c r="C236" s="1">
        <v>41292</v>
      </c>
      <c r="D236" s="8">
        <v>3856.11</v>
      </c>
      <c r="F236" s="8">
        <v>60433.11</v>
      </c>
      <c r="G236" s="10">
        <f t="shared" si="7"/>
        <v>0.06380790265468714</v>
      </c>
      <c r="H236" s="10"/>
      <c r="I236" s="8">
        <v>1525</v>
      </c>
      <c r="K236" s="8">
        <v>96798.5</v>
      </c>
      <c r="L236" s="10">
        <f t="shared" si="6"/>
        <v>0.015754376359137796</v>
      </c>
    </row>
    <row r="237" spans="1:12" ht="15">
      <c r="A237" t="s">
        <v>192</v>
      </c>
      <c r="B237" s="3" t="s">
        <v>258</v>
      </c>
      <c r="C237" s="1">
        <v>41298</v>
      </c>
      <c r="D237" s="8">
        <v>24049.81</v>
      </c>
      <c r="F237" s="8">
        <v>43438.81</v>
      </c>
      <c r="G237" s="10">
        <f t="shared" si="7"/>
        <v>0.5536479935799347</v>
      </c>
      <c r="H237" s="10"/>
      <c r="I237" s="8">
        <v>4491</v>
      </c>
      <c r="K237" s="8">
        <v>73991</v>
      </c>
      <c r="L237" s="10">
        <f t="shared" si="6"/>
        <v>0.06069657120460597</v>
      </c>
    </row>
    <row r="238" spans="1:12" ht="15">
      <c r="A238" t="s">
        <v>193</v>
      </c>
      <c r="B238" s="3" t="s">
        <v>258</v>
      </c>
      <c r="C238" s="1">
        <v>41278</v>
      </c>
      <c r="D238" s="8">
        <v>10925.36</v>
      </c>
      <c r="F238" s="8">
        <v>17240.36</v>
      </c>
      <c r="G238" s="10">
        <f t="shared" si="7"/>
        <v>0.6337083448373468</v>
      </c>
      <c r="H238" s="10"/>
      <c r="I238" s="8">
        <v>8200</v>
      </c>
      <c r="K238" s="8">
        <v>25820</v>
      </c>
      <c r="L238" s="10">
        <f t="shared" si="6"/>
        <v>0.3175832687838885</v>
      </c>
    </row>
    <row r="239" spans="1:12" ht="15">
      <c r="A239" t="s">
        <v>194</v>
      </c>
      <c r="B239" s="3" t="s">
        <v>258</v>
      </c>
      <c r="C239" s="1">
        <v>41305</v>
      </c>
      <c r="D239" s="8">
        <v>864.2</v>
      </c>
      <c r="F239" s="8">
        <v>7049.54</v>
      </c>
      <c r="G239" s="10">
        <f t="shared" si="7"/>
        <v>0.12258955903505761</v>
      </c>
      <c r="H239" s="10"/>
      <c r="I239" s="8">
        <v>8060</v>
      </c>
      <c r="K239" s="8">
        <v>14010</v>
      </c>
      <c r="L239" s="10">
        <f t="shared" si="6"/>
        <v>0.5753033547466095</v>
      </c>
    </row>
    <row r="240" spans="1:12" ht="15">
      <c r="A240" t="s">
        <v>264</v>
      </c>
      <c r="B240" s="3" t="s">
        <v>258</v>
      </c>
      <c r="C240" s="1">
        <v>41281</v>
      </c>
      <c r="D240" s="8">
        <v>12759</v>
      </c>
      <c r="F240" s="8">
        <v>12759</v>
      </c>
      <c r="G240" s="10">
        <f t="shared" si="7"/>
        <v>1</v>
      </c>
      <c r="H240" s="10"/>
      <c r="I240" s="8">
        <v>5527</v>
      </c>
      <c r="K240" s="8">
        <v>36827</v>
      </c>
      <c r="L240" s="10">
        <f t="shared" si="6"/>
        <v>0.15008010427132268</v>
      </c>
    </row>
    <row r="241" spans="1:12" ht="15">
      <c r="A241" t="s">
        <v>195</v>
      </c>
      <c r="B241" s="3" t="s">
        <v>258</v>
      </c>
      <c r="C241" s="1">
        <v>41298</v>
      </c>
      <c r="D241" s="8">
        <v>0</v>
      </c>
      <c r="F241" s="8">
        <v>2465</v>
      </c>
      <c r="G241" s="10">
        <f t="shared" si="7"/>
        <v>0</v>
      </c>
      <c r="H241" s="10"/>
      <c r="I241" s="8">
        <v>0</v>
      </c>
      <c r="K241" s="8">
        <v>1250</v>
      </c>
      <c r="L241" s="10">
        <f t="shared" si="6"/>
        <v>0</v>
      </c>
    </row>
    <row r="242" spans="1:12" ht="15">
      <c r="A242" t="s">
        <v>196</v>
      </c>
      <c r="B242" s="3" t="s">
        <v>258</v>
      </c>
      <c r="C242" s="1">
        <v>41305</v>
      </c>
      <c r="D242" s="8">
        <v>16000</v>
      </c>
      <c r="F242" s="8">
        <v>16000</v>
      </c>
      <c r="G242" s="10">
        <f t="shared" si="7"/>
        <v>1</v>
      </c>
      <c r="H242" s="10"/>
      <c r="I242" s="8">
        <v>5600</v>
      </c>
      <c r="K242" s="8">
        <v>17100</v>
      </c>
      <c r="L242" s="10">
        <f t="shared" si="6"/>
        <v>0.32748538011695905</v>
      </c>
    </row>
    <row r="243" spans="1:12" ht="15">
      <c r="A243" t="s">
        <v>197</v>
      </c>
      <c r="B243" s="3" t="s">
        <v>258</v>
      </c>
      <c r="C243" s="1">
        <v>41304</v>
      </c>
      <c r="D243" s="8">
        <v>11372</v>
      </c>
      <c r="F243" s="8">
        <v>11372</v>
      </c>
      <c r="G243" s="10">
        <f t="shared" si="7"/>
        <v>1</v>
      </c>
      <c r="H243" s="10"/>
      <c r="I243" s="8">
        <v>4354</v>
      </c>
      <c r="K243" s="8">
        <v>15199</v>
      </c>
      <c r="L243" s="10">
        <f t="shared" si="6"/>
        <v>0.2864662148825581</v>
      </c>
    </row>
    <row r="244" spans="1:12" ht="15">
      <c r="A244" t="s">
        <v>198</v>
      </c>
      <c r="B244" s="3" t="s">
        <v>258</v>
      </c>
      <c r="C244" s="1">
        <v>41289</v>
      </c>
      <c r="D244" s="8">
        <v>13728.29</v>
      </c>
      <c r="F244" s="8">
        <v>14478.29</v>
      </c>
      <c r="G244" s="10">
        <f t="shared" si="7"/>
        <v>0.948198302423836</v>
      </c>
      <c r="H244" s="10"/>
      <c r="I244" s="8">
        <v>533.1</v>
      </c>
      <c r="K244" s="8">
        <v>38725.04</v>
      </c>
      <c r="L244" s="10">
        <f t="shared" si="6"/>
        <v>0.013766286619716855</v>
      </c>
    </row>
    <row r="245" spans="1:12" ht="15">
      <c r="A245" t="s">
        <v>199</v>
      </c>
      <c r="B245" s="3" t="s">
        <v>258</v>
      </c>
      <c r="C245" s="1">
        <v>41305</v>
      </c>
      <c r="D245" s="8">
        <v>3295</v>
      </c>
      <c r="F245" s="8">
        <v>3295</v>
      </c>
      <c r="G245" s="10">
        <f t="shared" si="7"/>
        <v>1</v>
      </c>
      <c r="H245" s="10"/>
      <c r="I245" s="8">
        <v>3385</v>
      </c>
      <c r="K245" s="8">
        <v>3385</v>
      </c>
      <c r="L245" s="10">
        <f t="shared" si="6"/>
        <v>1</v>
      </c>
    </row>
    <row r="246" spans="1:12" ht="15">
      <c r="A246" t="s">
        <v>200</v>
      </c>
      <c r="B246" s="3" t="s">
        <v>258</v>
      </c>
      <c r="C246" s="1">
        <v>41305</v>
      </c>
      <c r="D246" s="8">
        <v>29369.82</v>
      </c>
      <c r="F246" s="8">
        <v>29369.82</v>
      </c>
      <c r="G246" s="10">
        <f t="shared" si="7"/>
        <v>1</v>
      </c>
      <c r="H246" s="10"/>
      <c r="I246" s="8">
        <v>585.46</v>
      </c>
      <c r="K246" s="8">
        <v>47655.55</v>
      </c>
      <c r="L246" s="10">
        <f t="shared" si="6"/>
        <v>0.012285242747172156</v>
      </c>
    </row>
    <row r="247" spans="1:12" ht="15">
      <c r="A247" t="s">
        <v>254</v>
      </c>
      <c r="B247" s="3" t="s">
        <v>258</v>
      </c>
      <c r="C247" s="1">
        <v>41310</v>
      </c>
      <c r="D247" s="8">
        <v>0</v>
      </c>
      <c r="F247" s="8">
        <v>0</v>
      </c>
      <c r="G247" s="10">
        <v>0</v>
      </c>
      <c r="H247" s="10"/>
      <c r="I247" s="8">
        <v>0</v>
      </c>
      <c r="K247" s="8">
        <v>0</v>
      </c>
      <c r="L247" s="10">
        <v>0</v>
      </c>
    </row>
    <row r="248" spans="1:12" ht="15">
      <c r="A248" t="s">
        <v>237</v>
      </c>
      <c r="B248" s="3" t="s">
        <v>258</v>
      </c>
      <c r="C248" s="1">
        <v>41289</v>
      </c>
      <c r="D248" s="8">
        <v>1750</v>
      </c>
      <c r="F248" s="8">
        <v>11950</v>
      </c>
      <c r="G248" s="10">
        <f t="shared" si="7"/>
        <v>0.14644351464435146</v>
      </c>
      <c r="H248" s="10"/>
      <c r="I248" s="8">
        <v>12784.24</v>
      </c>
      <c r="K248" s="8">
        <v>14784.24</v>
      </c>
      <c r="L248" s="10">
        <f t="shared" si="6"/>
        <v>0.8647208108093484</v>
      </c>
    </row>
    <row r="249" spans="1:12" ht="15">
      <c r="A249" t="s">
        <v>238</v>
      </c>
      <c r="B249" s="3" t="s">
        <v>258</v>
      </c>
      <c r="C249" s="1">
        <v>37693</v>
      </c>
      <c r="D249" s="8">
        <v>18178</v>
      </c>
      <c r="F249" s="8">
        <v>29713</v>
      </c>
      <c r="G249" s="10">
        <f t="shared" si="7"/>
        <v>0.6117860868979907</v>
      </c>
      <c r="H249" s="10"/>
      <c r="I249" s="8">
        <v>4179</v>
      </c>
      <c r="K249" s="8">
        <v>38779</v>
      </c>
      <c r="L249" s="10">
        <f t="shared" si="6"/>
        <v>0.10776451172026097</v>
      </c>
    </row>
    <row r="250" spans="1:12" ht="15">
      <c r="A250" t="s">
        <v>265</v>
      </c>
      <c r="B250" s="3" t="s">
        <v>258</v>
      </c>
      <c r="C250" s="1">
        <v>41302</v>
      </c>
      <c r="D250" s="8">
        <v>0</v>
      </c>
      <c r="F250" s="8">
        <v>0</v>
      </c>
      <c r="G250" s="10">
        <v>0</v>
      </c>
      <c r="H250" s="10"/>
      <c r="I250" s="8">
        <v>0</v>
      </c>
      <c r="K250" s="8">
        <v>0</v>
      </c>
      <c r="L250" s="10">
        <v>0</v>
      </c>
    </row>
    <row r="251" spans="1:12" ht="15">
      <c r="A251" t="s">
        <v>204</v>
      </c>
      <c r="B251" s="3" t="s">
        <v>258</v>
      </c>
      <c r="C251" s="1">
        <v>41675</v>
      </c>
      <c r="D251" s="8">
        <v>4695</v>
      </c>
      <c r="F251" s="8">
        <v>8270</v>
      </c>
      <c r="G251" s="10">
        <f t="shared" si="7"/>
        <v>0.567714631197098</v>
      </c>
      <c r="H251" s="10"/>
      <c r="I251" s="8">
        <v>4971.94</v>
      </c>
      <c r="K251" s="8">
        <v>7871.94</v>
      </c>
      <c r="L251" s="10">
        <f t="shared" si="6"/>
        <v>0.6316028831520565</v>
      </c>
    </row>
    <row r="252" spans="1:12" ht="15">
      <c r="A252" t="s">
        <v>266</v>
      </c>
      <c r="B252" s="3" t="s">
        <v>258</v>
      </c>
      <c r="C252" s="1">
        <v>41288</v>
      </c>
      <c r="D252" s="8">
        <v>12</v>
      </c>
      <c r="F252" s="8">
        <v>4512</v>
      </c>
      <c r="G252" s="10">
        <f t="shared" si="7"/>
        <v>0.0026595744680851063</v>
      </c>
      <c r="H252" s="10"/>
      <c r="I252" s="8">
        <v>124</v>
      </c>
      <c r="K252" s="8">
        <v>4466.18</v>
      </c>
      <c r="L252" s="10">
        <f t="shared" si="6"/>
        <v>0.02776421908655719</v>
      </c>
    </row>
    <row r="253" spans="1:12" ht="15">
      <c r="A253" t="s">
        <v>205</v>
      </c>
      <c r="B253" s="3" t="s">
        <v>258</v>
      </c>
      <c r="C253" s="1">
        <v>41305</v>
      </c>
      <c r="D253" s="8">
        <v>950</v>
      </c>
      <c r="F253" s="8">
        <v>5200</v>
      </c>
      <c r="G253" s="10">
        <f t="shared" si="7"/>
        <v>0.18269230769230768</v>
      </c>
      <c r="H253" s="10"/>
      <c r="I253" s="8">
        <v>1661</v>
      </c>
      <c r="K253" s="8">
        <v>4911</v>
      </c>
      <c r="L253" s="10">
        <f t="shared" si="6"/>
        <v>0.3382203217267359</v>
      </c>
    </row>
    <row r="254" spans="1:12" ht="15">
      <c r="A254" t="s">
        <v>206</v>
      </c>
      <c r="B254" s="3" t="s">
        <v>258</v>
      </c>
      <c r="C254" s="1">
        <v>41305</v>
      </c>
      <c r="D254" s="8">
        <v>0</v>
      </c>
      <c r="F254" s="8">
        <v>0</v>
      </c>
      <c r="G254" s="10">
        <v>0</v>
      </c>
      <c r="H254" s="10"/>
      <c r="I254" s="8">
        <v>686</v>
      </c>
      <c r="K254" s="8">
        <v>686</v>
      </c>
      <c r="L254" s="10">
        <f t="shared" si="6"/>
        <v>1</v>
      </c>
    </row>
    <row r="255" spans="1:12" ht="15">
      <c r="A255" t="s">
        <v>239</v>
      </c>
      <c r="B255" s="3" t="s">
        <v>258</v>
      </c>
      <c r="C255" s="1">
        <v>41304</v>
      </c>
      <c r="D255" s="8">
        <v>17852.76</v>
      </c>
      <c r="F255" s="8">
        <v>17852.76</v>
      </c>
      <c r="G255" s="10">
        <f t="shared" si="7"/>
        <v>1</v>
      </c>
      <c r="H255" s="10"/>
      <c r="I255" s="8">
        <v>1750</v>
      </c>
      <c r="K255" s="8">
        <v>22475</v>
      </c>
      <c r="L255" s="10">
        <f t="shared" si="6"/>
        <v>0.0778642936596218</v>
      </c>
    </row>
    <row r="256" spans="1:12" ht="15">
      <c r="A256" t="s">
        <v>209</v>
      </c>
      <c r="B256" s="3" t="s">
        <v>258</v>
      </c>
      <c r="C256" s="1">
        <v>41302</v>
      </c>
      <c r="D256" s="8">
        <v>0</v>
      </c>
      <c r="F256" s="8">
        <v>0</v>
      </c>
      <c r="G256" s="10">
        <v>0</v>
      </c>
      <c r="H256" s="10"/>
      <c r="I256" s="8">
        <v>0</v>
      </c>
      <c r="K256" s="8">
        <v>0</v>
      </c>
      <c r="L256" s="10">
        <v>0</v>
      </c>
    </row>
    <row r="257" spans="1:12" ht="15">
      <c r="A257" t="s">
        <v>210</v>
      </c>
      <c r="B257" s="3" t="s">
        <v>258</v>
      </c>
      <c r="C257" s="1">
        <v>41282</v>
      </c>
      <c r="D257" s="8">
        <v>23260</v>
      </c>
      <c r="F257" s="8">
        <v>31789.15</v>
      </c>
      <c r="G257" s="10">
        <f t="shared" si="7"/>
        <v>0.7316961919397027</v>
      </c>
      <c r="H257" s="10"/>
      <c r="I257" s="8">
        <v>6376.9</v>
      </c>
      <c r="K257" s="8">
        <v>45595.9</v>
      </c>
      <c r="L257" s="10">
        <f t="shared" si="6"/>
        <v>0.13985687309604591</v>
      </c>
    </row>
    <row r="258" spans="1:12" ht="15">
      <c r="A258" t="s">
        <v>240</v>
      </c>
      <c r="B258" s="3" t="s">
        <v>258</v>
      </c>
      <c r="C258" s="1">
        <v>41276</v>
      </c>
      <c r="D258" s="8">
        <v>0</v>
      </c>
      <c r="F258" s="8">
        <v>2300</v>
      </c>
      <c r="G258" s="10">
        <f t="shared" si="7"/>
        <v>0</v>
      </c>
      <c r="H258" s="10"/>
      <c r="I258" s="8">
        <v>0</v>
      </c>
      <c r="K258" s="8">
        <v>9940</v>
      </c>
      <c r="L258" s="10">
        <f t="shared" si="6"/>
        <v>0</v>
      </c>
    </row>
    <row r="259" spans="1:12" ht="15">
      <c r="A259" t="s">
        <v>213</v>
      </c>
      <c r="B259" s="3" t="s">
        <v>258</v>
      </c>
      <c r="C259" s="1">
        <v>41330</v>
      </c>
      <c r="D259" s="8">
        <v>220</v>
      </c>
      <c r="F259" s="8">
        <v>220</v>
      </c>
      <c r="G259" s="10">
        <f t="shared" si="7"/>
        <v>1</v>
      </c>
      <c r="H259" s="10"/>
      <c r="I259" s="8">
        <v>462.09</v>
      </c>
      <c r="K259" s="8">
        <v>462.09</v>
      </c>
      <c r="L259" s="10">
        <f t="shared" si="6"/>
        <v>1</v>
      </c>
    </row>
    <row r="260" spans="1:12" ht="15">
      <c r="A260" t="s">
        <v>242</v>
      </c>
      <c r="B260" s="3" t="s">
        <v>258</v>
      </c>
      <c r="C260" s="1">
        <v>41304</v>
      </c>
      <c r="D260" s="8">
        <v>4489</v>
      </c>
      <c r="F260" s="8">
        <v>4989</v>
      </c>
      <c r="G260" s="10">
        <f t="shared" si="7"/>
        <v>0.8997795149328522</v>
      </c>
      <c r="H260" s="10"/>
      <c r="I260" s="8">
        <v>1605.76</v>
      </c>
      <c r="K260" s="8">
        <v>4705.76</v>
      </c>
      <c r="L260" s="10">
        <f aca="true" t="shared" si="8" ref="L260:L323">I260/K260</f>
        <v>0.3412328720546734</v>
      </c>
    </row>
    <row r="261" spans="1:12" ht="15">
      <c r="A261" t="s">
        <v>255</v>
      </c>
      <c r="B261" s="3" t="s">
        <v>258</v>
      </c>
      <c r="C261" s="1">
        <v>41281</v>
      </c>
      <c r="D261" s="8">
        <v>974</v>
      </c>
      <c r="F261" s="8">
        <v>2844</v>
      </c>
      <c r="G261" s="10">
        <f t="shared" si="7"/>
        <v>0.34247538677918427</v>
      </c>
      <c r="H261" s="10"/>
      <c r="I261" s="8">
        <v>2700</v>
      </c>
      <c r="K261" s="8">
        <v>4950</v>
      </c>
      <c r="L261" s="10">
        <f t="shared" si="8"/>
        <v>0.5454545454545454</v>
      </c>
    </row>
    <row r="262" spans="1:12" ht="15">
      <c r="A262" t="s">
        <v>216</v>
      </c>
      <c r="B262" s="3" t="s">
        <v>258</v>
      </c>
      <c r="C262" s="1">
        <v>41340</v>
      </c>
      <c r="D262" s="8">
        <v>1168.56</v>
      </c>
      <c r="F262" s="8">
        <v>2168.56</v>
      </c>
      <c r="G262" s="10">
        <f t="shared" si="7"/>
        <v>0.5388644999446637</v>
      </c>
      <c r="H262" s="10"/>
      <c r="I262" s="8">
        <v>1962.63</v>
      </c>
      <c r="K262" s="8">
        <v>2362.63</v>
      </c>
      <c r="L262" s="10">
        <f t="shared" si="8"/>
        <v>0.8306971468236668</v>
      </c>
    </row>
    <row r="263" spans="1:12" ht="15">
      <c r="A263" t="s">
        <v>217</v>
      </c>
      <c r="B263" s="3" t="s">
        <v>258</v>
      </c>
      <c r="C263" s="1">
        <v>41305</v>
      </c>
      <c r="D263" s="8">
        <v>10288.16</v>
      </c>
      <c r="F263" s="8">
        <v>10288.16</v>
      </c>
      <c r="G263" s="10">
        <f t="shared" si="7"/>
        <v>1</v>
      </c>
      <c r="H263" s="10"/>
      <c r="I263" s="8">
        <v>1789.06</v>
      </c>
      <c r="K263" s="8">
        <v>1789.06</v>
      </c>
      <c r="L263" s="10">
        <f t="shared" si="8"/>
        <v>1</v>
      </c>
    </row>
    <row r="264" spans="1:12" ht="15">
      <c r="A264" t="s">
        <v>257</v>
      </c>
      <c r="B264" s="3" t="s">
        <v>258</v>
      </c>
      <c r="C264" s="1">
        <v>41304</v>
      </c>
      <c r="D264" s="8">
        <v>0</v>
      </c>
      <c r="F264" s="8">
        <v>0</v>
      </c>
      <c r="G264" s="10">
        <v>0</v>
      </c>
      <c r="H264" s="10"/>
      <c r="I264" s="8">
        <v>0</v>
      </c>
      <c r="K264" s="8">
        <v>300</v>
      </c>
      <c r="L264" s="10">
        <f t="shared" si="8"/>
        <v>0</v>
      </c>
    </row>
    <row r="265" spans="1:12" ht="15">
      <c r="A265" t="s">
        <v>244</v>
      </c>
      <c r="B265" s="3" t="s">
        <v>258</v>
      </c>
      <c r="C265" s="1">
        <v>41305</v>
      </c>
      <c r="D265" s="8">
        <v>60</v>
      </c>
      <c r="F265" s="8">
        <v>2228584</v>
      </c>
      <c r="G265" s="10">
        <f t="shared" si="7"/>
        <v>2.6922925050166385E-05</v>
      </c>
      <c r="H265" s="10"/>
      <c r="I265" s="8">
        <v>0</v>
      </c>
      <c r="K265" s="8">
        <v>2443822.48</v>
      </c>
      <c r="L265" s="10">
        <f t="shared" si="8"/>
        <v>0</v>
      </c>
    </row>
    <row r="266" spans="1:12" ht="15">
      <c r="A266" t="s">
        <v>267</v>
      </c>
      <c r="B266" s="3" t="s">
        <v>258</v>
      </c>
      <c r="C266" s="1">
        <v>41305</v>
      </c>
      <c r="D266" s="8">
        <v>2714</v>
      </c>
      <c r="F266" s="8">
        <v>2964</v>
      </c>
      <c r="G266" s="10">
        <f aca="true" t="shared" si="9" ref="G266:G328">D266/F266</f>
        <v>0.9156545209176788</v>
      </c>
      <c r="H266" s="10"/>
      <c r="I266" s="8">
        <v>2300</v>
      </c>
      <c r="K266" s="8">
        <v>2800</v>
      </c>
      <c r="L266" s="10">
        <f t="shared" si="8"/>
        <v>0.8214285714285714</v>
      </c>
    </row>
    <row r="267" spans="2:12" ht="15">
      <c r="B267" s="3"/>
      <c r="C267" s="1"/>
      <c r="G267" s="10" t="s">
        <v>151</v>
      </c>
      <c r="H267" s="10"/>
      <c r="L267" s="10" t="s">
        <v>151</v>
      </c>
    </row>
    <row r="268" spans="2:12" ht="15">
      <c r="B268" s="3"/>
      <c r="C268" s="1"/>
      <c r="D268" s="8">
        <f>SUM(D202:D267)</f>
        <v>371932.31999999995</v>
      </c>
      <c r="F268" s="8">
        <f>SUM(F202:F267)</f>
        <v>3032495.6</v>
      </c>
      <c r="G268" s="9">
        <f>D268/F268</f>
        <v>0.12264892321690424</v>
      </c>
      <c r="H268" s="9"/>
      <c r="I268" s="8">
        <f>SUM(I202:I267)</f>
        <v>233001.47999999998</v>
      </c>
      <c r="K268" s="8">
        <f>SUM(K202:K267)</f>
        <v>3634557.9399999995</v>
      </c>
      <c r="L268" s="9">
        <f>I268/K268</f>
        <v>0.06410724050804374</v>
      </c>
    </row>
    <row r="269" spans="2:12" ht="15">
      <c r="B269" s="3"/>
      <c r="C269" s="1"/>
      <c r="G269" s="10" t="s">
        <v>151</v>
      </c>
      <c r="H269" s="10"/>
      <c r="L269" s="10" t="s">
        <v>151</v>
      </c>
    </row>
    <row r="270" spans="2:12" ht="15">
      <c r="B270" s="3"/>
      <c r="C270" s="1"/>
      <c r="G270" s="10" t="s">
        <v>151</v>
      </c>
      <c r="H270" s="10"/>
      <c r="L270" s="10" t="s">
        <v>151</v>
      </c>
    </row>
    <row r="271" spans="2:12" ht="15">
      <c r="B271" s="3" t="s">
        <v>151</v>
      </c>
      <c r="C271" s="1"/>
      <c r="G271" s="10" t="s">
        <v>151</v>
      </c>
      <c r="H271" s="10"/>
      <c r="L271" s="10" t="s">
        <v>151</v>
      </c>
    </row>
    <row r="272" spans="1:12" ht="15">
      <c r="A272" t="s">
        <v>220</v>
      </c>
      <c r="B272" t="s">
        <v>268</v>
      </c>
      <c r="C272" s="1">
        <v>41663</v>
      </c>
      <c r="D272" s="8">
        <v>1900</v>
      </c>
      <c r="F272" s="8">
        <v>1900</v>
      </c>
      <c r="G272" s="10">
        <f t="shared" si="9"/>
        <v>1</v>
      </c>
      <c r="H272" s="10"/>
      <c r="I272" s="8">
        <v>25</v>
      </c>
      <c r="K272" s="8">
        <v>25</v>
      </c>
      <c r="L272" s="10">
        <f t="shared" si="8"/>
        <v>1</v>
      </c>
    </row>
    <row r="273" spans="1:12" ht="15">
      <c r="A273" t="s">
        <v>222</v>
      </c>
      <c r="B273" t="s">
        <v>268</v>
      </c>
      <c r="C273" s="1">
        <v>41669</v>
      </c>
      <c r="D273" s="8">
        <v>2301.01</v>
      </c>
      <c r="F273" s="8">
        <v>3551.01</v>
      </c>
      <c r="G273" s="10">
        <f t="shared" si="9"/>
        <v>0.6479874739862743</v>
      </c>
      <c r="H273" s="10"/>
      <c r="I273" s="8">
        <v>327.08</v>
      </c>
      <c r="K273" s="8">
        <v>3411.01</v>
      </c>
      <c r="L273" s="10">
        <f t="shared" si="8"/>
        <v>0.09588948727796165</v>
      </c>
    </row>
    <row r="274" spans="1:12" ht="15">
      <c r="A274" t="s">
        <v>163</v>
      </c>
      <c r="B274" t="s">
        <v>268</v>
      </c>
      <c r="C274" s="1">
        <v>41670</v>
      </c>
      <c r="D274" s="8">
        <v>0</v>
      </c>
      <c r="F274" s="8">
        <v>0</v>
      </c>
      <c r="G274" s="10">
        <v>0</v>
      </c>
      <c r="H274" s="10"/>
      <c r="I274" s="8">
        <v>0</v>
      </c>
      <c r="K274" s="8">
        <v>0</v>
      </c>
      <c r="L274" s="10">
        <v>0</v>
      </c>
    </row>
    <row r="275" spans="1:12" ht="15">
      <c r="A275" t="s">
        <v>247</v>
      </c>
      <c r="B275" t="s">
        <v>268</v>
      </c>
      <c r="C275" s="1">
        <v>41648</v>
      </c>
      <c r="D275" s="8">
        <v>0</v>
      </c>
      <c r="F275" s="8">
        <v>0</v>
      </c>
      <c r="G275" s="10">
        <v>0</v>
      </c>
      <c r="H275" s="10"/>
      <c r="I275" s="8">
        <v>0</v>
      </c>
      <c r="K275" s="8">
        <v>0</v>
      </c>
      <c r="L275" s="10">
        <v>0</v>
      </c>
    </row>
    <row r="276" spans="1:12" ht="15">
      <c r="A276" t="s">
        <v>224</v>
      </c>
      <c r="B276" t="s">
        <v>268</v>
      </c>
      <c r="C276" s="1">
        <v>41667</v>
      </c>
      <c r="D276" s="8">
        <v>167.57</v>
      </c>
      <c r="F276" s="8">
        <v>22388.59</v>
      </c>
      <c r="G276" s="10">
        <f t="shared" si="9"/>
        <v>0.007484616047727883</v>
      </c>
      <c r="H276" s="10"/>
      <c r="I276" s="8">
        <v>690.52</v>
      </c>
      <c r="K276" s="8">
        <v>19190.52</v>
      </c>
      <c r="L276" s="10">
        <f t="shared" si="8"/>
        <v>0.03598234961845744</v>
      </c>
    </row>
    <row r="277" spans="1:12" ht="15">
      <c r="A277" t="s">
        <v>166</v>
      </c>
      <c r="B277" t="s">
        <v>268</v>
      </c>
      <c r="C277" s="1">
        <v>41660</v>
      </c>
      <c r="D277" s="8">
        <v>8179</v>
      </c>
      <c r="F277" s="8">
        <v>9307</v>
      </c>
      <c r="G277" s="10">
        <f t="shared" si="9"/>
        <v>0.8788009025464704</v>
      </c>
      <c r="H277" s="10"/>
      <c r="I277" s="8">
        <v>2210.47</v>
      </c>
      <c r="K277" s="8">
        <v>3460.47</v>
      </c>
      <c r="L277" s="10">
        <f t="shared" si="8"/>
        <v>0.6387773915104017</v>
      </c>
    </row>
    <row r="278" spans="1:12" ht="15">
      <c r="A278" t="s">
        <v>225</v>
      </c>
      <c r="B278" t="s">
        <v>268</v>
      </c>
      <c r="C278" s="1">
        <v>41666</v>
      </c>
      <c r="D278" s="8">
        <v>750</v>
      </c>
      <c r="F278" s="8">
        <v>750</v>
      </c>
      <c r="G278" s="10">
        <f t="shared" si="9"/>
        <v>1</v>
      </c>
      <c r="H278" s="10"/>
      <c r="I278" s="8">
        <v>25</v>
      </c>
      <c r="K278" s="8">
        <v>25</v>
      </c>
      <c r="L278" s="10">
        <f t="shared" si="8"/>
        <v>1</v>
      </c>
    </row>
    <row r="279" spans="1:12" ht="15">
      <c r="A279" t="s">
        <v>269</v>
      </c>
      <c r="B279" t="s">
        <v>268</v>
      </c>
      <c r="C279" s="1">
        <v>41667</v>
      </c>
      <c r="D279" s="8">
        <v>708.56</v>
      </c>
      <c r="F279" s="8">
        <v>10208.56</v>
      </c>
      <c r="G279" s="10">
        <f t="shared" si="9"/>
        <v>0.06940841803349346</v>
      </c>
      <c r="H279" s="10"/>
      <c r="I279" s="8">
        <v>150</v>
      </c>
      <c r="K279" s="8">
        <v>400</v>
      </c>
      <c r="L279" s="10">
        <f t="shared" si="8"/>
        <v>0.375</v>
      </c>
    </row>
    <row r="280" spans="1:12" ht="15">
      <c r="A280" t="s">
        <v>168</v>
      </c>
      <c r="B280" t="s">
        <v>268</v>
      </c>
      <c r="C280" s="1">
        <v>41652</v>
      </c>
      <c r="D280" s="8">
        <v>191</v>
      </c>
      <c r="F280" s="8">
        <v>2141</v>
      </c>
      <c r="G280" s="10">
        <f t="shared" si="9"/>
        <v>0.08921064922933208</v>
      </c>
      <c r="H280" s="10"/>
      <c r="I280" s="8">
        <v>25</v>
      </c>
      <c r="K280" s="8">
        <v>25</v>
      </c>
      <c r="L280" s="10">
        <f t="shared" si="8"/>
        <v>1</v>
      </c>
    </row>
    <row r="281" spans="1:12" ht="15">
      <c r="A281" t="s">
        <v>171</v>
      </c>
      <c r="B281" t="s">
        <v>268</v>
      </c>
      <c r="C281" s="1">
        <v>41655</v>
      </c>
      <c r="D281" s="8">
        <v>6420</v>
      </c>
      <c r="F281" s="8">
        <v>36700</v>
      </c>
      <c r="G281" s="10">
        <f t="shared" si="9"/>
        <v>0.17493188010899183</v>
      </c>
      <c r="H281" s="10"/>
      <c r="I281" s="8">
        <v>600</v>
      </c>
      <c r="K281" s="8">
        <v>17250</v>
      </c>
      <c r="L281" s="10">
        <f t="shared" si="8"/>
        <v>0.034782608695652174</v>
      </c>
    </row>
    <row r="282" spans="1:12" ht="15">
      <c r="A282" t="s">
        <v>173</v>
      </c>
      <c r="B282" t="s">
        <v>268</v>
      </c>
      <c r="C282" s="1">
        <v>41661</v>
      </c>
      <c r="D282" s="8">
        <v>11568.06</v>
      </c>
      <c r="F282" s="8">
        <v>21421.46</v>
      </c>
      <c r="G282" s="10">
        <f t="shared" si="9"/>
        <v>0.5400220153061462</v>
      </c>
      <c r="H282" s="10"/>
      <c r="I282" s="8">
        <v>3105.67</v>
      </c>
      <c r="K282" s="8">
        <v>16586.2</v>
      </c>
      <c r="L282" s="10">
        <f t="shared" si="8"/>
        <v>0.18724421507035968</v>
      </c>
    </row>
    <row r="283" spans="1:12" ht="15">
      <c r="A283" t="s">
        <v>174</v>
      </c>
      <c r="B283" t="s">
        <v>268</v>
      </c>
      <c r="C283" s="1">
        <v>41717</v>
      </c>
      <c r="D283" s="8">
        <v>13627.4</v>
      </c>
      <c r="F283" s="8">
        <v>13627.4</v>
      </c>
      <c r="G283" s="10">
        <f t="shared" si="9"/>
        <v>1</v>
      </c>
      <c r="H283" s="10"/>
      <c r="I283" s="8">
        <v>5352.35</v>
      </c>
      <c r="K283" s="8">
        <v>6352.35</v>
      </c>
      <c r="L283" s="10">
        <f t="shared" si="8"/>
        <v>0.8425779435956772</v>
      </c>
    </row>
    <row r="284" spans="1:12" ht="15">
      <c r="A284" t="s">
        <v>248</v>
      </c>
      <c r="B284" t="s">
        <v>268</v>
      </c>
      <c r="C284" s="1">
        <v>41654</v>
      </c>
      <c r="D284" s="8">
        <v>1809.5</v>
      </c>
      <c r="F284" s="8">
        <v>3969.5</v>
      </c>
      <c r="G284" s="10">
        <f t="shared" si="9"/>
        <v>0.45585086282907167</v>
      </c>
      <c r="H284" s="10"/>
      <c r="I284" s="8">
        <v>50</v>
      </c>
      <c r="K284" s="8">
        <v>50</v>
      </c>
      <c r="L284" s="10">
        <f t="shared" si="8"/>
        <v>1</v>
      </c>
    </row>
    <row r="285" spans="1:12" ht="15">
      <c r="A285" t="s">
        <v>175</v>
      </c>
      <c r="B285" t="s">
        <v>268</v>
      </c>
      <c r="C285" s="1">
        <v>41659</v>
      </c>
      <c r="D285" s="8">
        <v>2805.5</v>
      </c>
      <c r="F285" s="8">
        <v>5175.38</v>
      </c>
      <c r="G285" s="10">
        <f t="shared" si="9"/>
        <v>0.5420857985307359</v>
      </c>
      <c r="H285" s="10"/>
      <c r="I285" s="8">
        <v>800</v>
      </c>
      <c r="K285" s="8">
        <v>1550</v>
      </c>
      <c r="L285" s="10">
        <f t="shared" si="8"/>
        <v>0.5161290322580645</v>
      </c>
    </row>
    <row r="286" spans="1:12" ht="15">
      <c r="A286" t="s">
        <v>230</v>
      </c>
      <c r="B286" t="s">
        <v>268</v>
      </c>
      <c r="C286" s="1">
        <v>41652</v>
      </c>
      <c r="D286" s="8">
        <v>0</v>
      </c>
      <c r="F286" s="8">
        <v>2500</v>
      </c>
      <c r="G286" s="10">
        <f t="shared" si="9"/>
        <v>0</v>
      </c>
      <c r="H286" s="10"/>
      <c r="I286" s="8">
        <v>1694.5</v>
      </c>
      <c r="K286" s="8">
        <v>2444.5</v>
      </c>
      <c r="L286" s="10">
        <f t="shared" si="8"/>
        <v>0.6931887911638371</v>
      </c>
    </row>
    <row r="287" spans="1:12" ht="15">
      <c r="A287" t="s">
        <v>261</v>
      </c>
      <c r="B287" t="s">
        <v>268</v>
      </c>
      <c r="C287" s="1">
        <v>41670</v>
      </c>
      <c r="D287" s="8">
        <v>184</v>
      </c>
      <c r="F287" s="8">
        <v>1412.85</v>
      </c>
      <c r="G287" s="10">
        <f t="shared" si="9"/>
        <v>0.13023321654811199</v>
      </c>
      <c r="H287" s="10"/>
      <c r="I287" s="8">
        <v>25</v>
      </c>
      <c r="K287" s="8">
        <v>25</v>
      </c>
      <c r="L287" s="10">
        <f t="shared" si="8"/>
        <v>1</v>
      </c>
    </row>
    <row r="288" spans="1:12" ht="15">
      <c r="A288" t="s">
        <v>177</v>
      </c>
      <c r="B288" t="s">
        <v>268</v>
      </c>
      <c r="C288" s="1">
        <v>41661</v>
      </c>
      <c r="D288" s="8">
        <v>8445</v>
      </c>
      <c r="F288" s="8">
        <v>13015</v>
      </c>
      <c r="G288" s="10">
        <f t="shared" si="9"/>
        <v>0.6488666922781406</v>
      </c>
      <c r="H288" s="10"/>
      <c r="I288" s="8">
        <v>1325</v>
      </c>
      <c r="K288" s="8">
        <v>2575</v>
      </c>
      <c r="L288" s="10">
        <f t="shared" si="8"/>
        <v>0.5145631067961165</v>
      </c>
    </row>
    <row r="289" spans="1:12" ht="15">
      <c r="A289" t="s">
        <v>232</v>
      </c>
      <c r="B289" t="s">
        <v>268</v>
      </c>
      <c r="C289" s="1">
        <v>41660</v>
      </c>
      <c r="D289" s="8">
        <v>6406.6</v>
      </c>
      <c r="F289" s="8">
        <v>12361.2</v>
      </c>
      <c r="G289" s="10">
        <f t="shared" si="9"/>
        <v>0.5182830145940523</v>
      </c>
      <c r="H289" s="10"/>
      <c r="I289" s="8">
        <v>0</v>
      </c>
      <c r="K289" s="8">
        <v>0</v>
      </c>
      <c r="L289" s="10">
        <v>0</v>
      </c>
    </row>
    <row r="290" spans="1:12" ht="15">
      <c r="A290" t="s">
        <v>270</v>
      </c>
      <c r="B290" t="s">
        <v>268</v>
      </c>
      <c r="C290" s="1">
        <v>41649</v>
      </c>
      <c r="D290" s="8">
        <v>207.19</v>
      </c>
      <c r="F290" s="8">
        <v>207.19</v>
      </c>
      <c r="G290" s="10">
        <f t="shared" si="9"/>
        <v>1</v>
      </c>
      <c r="H290" s="10"/>
      <c r="I290" s="8">
        <v>0</v>
      </c>
      <c r="K290" s="8">
        <v>0</v>
      </c>
      <c r="L290" s="10">
        <v>0</v>
      </c>
    </row>
    <row r="291" spans="1:12" ht="15">
      <c r="A291" t="s">
        <v>234</v>
      </c>
      <c r="B291" t="s">
        <v>268</v>
      </c>
      <c r="C291" s="1">
        <v>41669</v>
      </c>
      <c r="D291" s="8">
        <v>9906.74</v>
      </c>
      <c r="F291" s="8">
        <v>72494.97</v>
      </c>
      <c r="G291" s="10">
        <f t="shared" si="9"/>
        <v>0.13665417062728627</v>
      </c>
      <c r="H291" s="10"/>
      <c r="I291" s="8">
        <v>263</v>
      </c>
      <c r="K291" s="8">
        <v>31458</v>
      </c>
      <c r="L291" s="10">
        <f t="shared" si="8"/>
        <v>0.008360353487189269</v>
      </c>
    </row>
    <row r="292" spans="1:12" ht="15">
      <c r="A292" t="s">
        <v>182</v>
      </c>
      <c r="B292" t="s">
        <v>268</v>
      </c>
      <c r="C292" s="1">
        <v>41649</v>
      </c>
      <c r="D292" s="8">
        <v>600</v>
      </c>
      <c r="F292" s="8">
        <v>3200</v>
      </c>
      <c r="G292" s="10">
        <f t="shared" si="9"/>
        <v>0.1875</v>
      </c>
      <c r="H292" s="10"/>
      <c r="I292" s="8">
        <v>0</v>
      </c>
      <c r="K292" s="8">
        <v>500</v>
      </c>
      <c r="L292" s="10">
        <f t="shared" si="8"/>
        <v>0</v>
      </c>
    </row>
    <row r="293" spans="1:12" ht="15">
      <c r="A293" t="s">
        <v>249</v>
      </c>
      <c r="B293" t="s">
        <v>268</v>
      </c>
      <c r="C293" s="1">
        <v>41670</v>
      </c>
      <c r="D293" s="8">
        <v>0</v>
      </c>
      <c r="F293" s="8">
        <v>0</v>
      </c>
      <c r="G293" s="10">
        <v>0</v>
      </c>
      <c r="H293" s="10"/>
      <c r="I293" s="8">
        <v>0</v>
      </c>
      <c r="K293" s="8">
        <v>0</v>
      </c>
      <c r="L293" s="10">
        <v>0</v>
      </c>
    </row>
    <row r="294" spans="1:12" ht="15">
      <c r="A294" t="s">
        <v>271</v>
      </c>
      <c r="B294" t="s">
        <v>268</v>
      </c>
      <c r="C294" s="1">
        <v>41667</v>
      </c>
      <c r="D294" s="8">
        <v>1200</v>
      </c>
      <c r="F294" s="8">
        <v>1200</v>
      </c>
      <c r="G294" s="10">
        <f t="shared" si="9"/>
        <v>1</v>
      </c>
      <c r="H294" s="10"/>
      <c r="I294" s="8">
        <v>0</v>
      </c>
      <c r="K294" s="8">
        <v>0</v>
      </c>
      <c r="L294" s="10">
        <v>0</v>
      </c>
    </row>
    <row r="295" spans="1:12" ht="15">
      <c r="A295" t="s">
        <v>184</v>
      </c>
      <c r="B295" t="s">
        <v>268</v>
      </c>
      <c r="C295" s="1">
        <v>41667</v>
      </c>
      <c r="D295" s="8">
        <v>1270</v>
      </c>
      <c r="F295" s="8">
        <v>2895</v>
      </c>
      <c r="G295" s="10">
        <f t="shared" si="9"/>
        <v>0.4386873920552677</v>
      </c>
      <c r="H295" s="10"/>
      <c r="I295" s="8">
        <v>25</v>
      </c>
      <c r="K295" s="8">
        <v>525</v>
      </c>
      <c r="L295" s="10">
        <f t="shared" si="8"/>
        <v>0.047619047619047616</v>
      </c>
    </row>
    <row r="296" spans="1:12" ht="15">
      <c r="A296" t="s">
        <v>263</v>
      </c>
      <c r="B296" t="s">
        <v>268</v>
      </c>
      <c r="C296" s="1">
        <v>41649</v>
      </c>
      <c r="D296" s="8">
        <v>1340</v>
      </c>
      <c r="F296" s="8">
        <v>3090</v>
      </c>
      <c r="G296" s="10">
        <f t="shared" si="9"/>
        <v>0.4336569579288026</v>
      </c>
      <c r="H296" s="10"/>
      <c r="I296" s="8">
        <v>422.25</v>
      </c>
      <c r="K296" s="8">
        <v>642.25</v>
      </c>
      <c r="L296" s="10">
        <f t="shared" si="8"/>
        <v>0.6574542623588945</v>
      </c>
    </row>
    <row r="297" spans="1:12" ht="15">
      <c r="A297" t="s">
        <v>186</v>
      </c>
      <c r="B297" t="s">
        <v>268</v>
      </c>
      <c r="C297" s="1">
        <v>41653</v>
      </c>
      <c r="D297" s="8">
        <v>15412.27</v>
      </c>
      <c r="F297" s="8">
        <v>18712.27</v>
      </c>
      <c r="G297" s="10">
        <f t="shared" si="9"/>
        <v>0.8236451269674925</v>
      </c>
      <c r="H297" s="10"/>
      <c r="I297" s="8">
        <v>5485</v>
      </c>
      <c r="K297" s="8">
        <v>6984</v>
      </c>
      <c r="L297" s="10">
        <f t="shared" si="8"/>
        <v>0.7853665521191294</v>
      </c>
    </row>
    <row r="298" spans="1:12" ht="15">
      <c r="A298" t="s">
        <v>250</v>
      </c>
      <c r="B298" t="s">
        <v>268</v>
      </c>
      <c r="C298" s="1">
        <v>41655</v>
      </c>
      <c r="D298" s="8">
        <v>5632.6</v>
      </c>
      <c r="F298" s="8">
        <v>6361.31</v>
      </c>
      <c r="G298" s="10">
        <f t="shared" si="9"/>
        <v>0.8854465511034677</v>
      </c>
      <c r="H298" s="10"/>
      <c r="I298" s="8">
        <v>825</v>
      </c>
      <c r="K298" s="8">
        <v>2075</v>
      </c>
      <c r="L298" s="10">
        <f t="shared" si="8"/>
        <v>0.39759036144578314</v>
      </c>
    </row>
    <row r="299" spans="1:12" ht="15">
      <c r="A299" t="s">
        <v>251</v>
      </c>
      <c r="B299" t="s">
        <v>268</v>
      </c>
      <c r="C299" s="1">
        <v>41666</v>
      </c>
      <c r="D299" s="8">
        <v>290</v>
      </c>
      <c r="F299" s="8">
        <v>1040</v>
      </c>
      <c r="G299" s="10">
        <f t="shared" si="9"/>
        <v>0.27884615384615385</v>
      </c>
      <c r="H299" s="10"/>
      <c r="I299" s="8">
        <v>0</v>
      </c>
      <c r="K299" s="8">
        <v>0</v>
      </c>
      <c r="L299" s="10">
        <v>0</v>
      </c>
    </row>
    <row r="300" spans="1:12" ht="15">
      <c r="A300" t="s">
        <v>190</v>
      </c>
      <c r="B300" t="s">
        <v>268</v>
      </c>
      <c r="C300" s="1">
        <v>41662</v>
      </c>
      <c r="D300" s="8">
        <v>4893</v>
      </c>
      <c r="F300" s="8">
        <v>29753</v>
      </c>
      <c r="G300" s="10">
        <f t="shared" si="9"/>
        <v>0.16445400463818774</v>
      </c>
      <c r="H300" s="10"/>
      <c r="I300" s="8">
        <v>2951.36</v>
      </c>
      <c r="K300" s="8">
        <v>27922.95</v>
      </c>
      <c r="L300" s="10">
        <f t="shared" si="8"/>
        <v>0.10569656859321813</v>
      </c>
    </row>
    <row r="301" spans="1:12" ht="15">
      <c r="A301" t="s">
        <v>191</v>
      </c>
      <c r="B301" t="s">
        <v>268</v>
      </c>
      <c r="C301" s="1">
        <v>41670</v>
      </c>
      <c r="D301" s="8">
        <v>29245.18</v>
      </c>
      <c r="F301" s="8">
        <v>75372.18</v>
      </c>
      <c r="G301" s="10">
        <f t="shared" si="9"/>
        <v>0.38801027116371056</v>
      </c>
      <c r="H301" s="10"/>
      <c r="I301" s="8">
        <v>1150</v>
      </c>
      <c r="K301" s="8">
        <v>42921.87</v>
      </c>
      <c r="L301" s="10">
        <f t="shared" si="8"/>
        <v>0.026792868064695222</v>
      </c>
    </row>
    <row r="302" spans="1:12" ht="15">
      <c r="A302" t="s">
        <v>192</v>
      </c>
      <c r="B302" t="s">
        <v>268</v>
      </c>
      <c r="C302" s="1">
        <v>41667</v>
      </c>
      <c r="D302" s="8">
        <v>24841.14</v>
      </c>
      <c r="F302" s="8">
        <v>43967.06</v>
      </c>
      <c r="G302" s="10">
        <f t="shared" si="9"/>
        <v>0.5649943389437456</v>
      </c>
      <c r="H302" s="10"/>
      <c r="I302" s="8">
        <v>2889</v>
      </c>
      <c r="K302" s="8">
        <v>7389</v>
      </c>
      <c r="L302" s="10">
        <f t="shared" si="8"/>
        <v>0.3909866017052375</v>
      </c>
    </row>
    <row r="303" spans="1:12" ht="15">
      <c r="A303" t="s">
        <v>193</v>
      </c>
      <c r="B303" t="s">
        <v>268</v>
      </c>
      <c r="C303" s="1">
        <v>41647</v>
      </c>
      <c r="D303" s="8">
        <v>4146.49</v>
      </c>
      <c r="F303" s="8">
        <v>15086.49</v>
      </c>
      <c r="G303" s="10">
        <f t="shared" si="9"/>
        <v>0.274847893711526</v>
      </c>
      <c r="H303" s="10"/>
      <c r="I303" s="8">
        <v>1900</v>
      </c>
      <c r="K303" s="8">
        <v>4270</v>
      </c>
      <c r="L303" s="10">
        <f t="shared" si="8"/>
        <v>0.4449648711943794</v>
      </c>
    </row>
    <row r="304" spans="1:12" ht="15">
      <c r="A304" t="s">
        <v>194</v>
      </c>
      <c r="B304" t="s">
        <v>268</v>
      </c>
      <c r="C304" s="1">
        <v>41669</v>
      </c>
      <c r="D304" s="8">
        <v>656.6</v>
      </c>
      <c r="F304" s="8">
        <v>5750.87</v>
      </c>
      <c r="G304" s="10">
        <f t="shared" si="9"/>
        <v>0.11417402932078104</v>
      </c>
      <c r="H304" s="10"/>
      <c r="I304" s="8">
        <v>600</v>
      </c>
      <c r="K304" s="8">
        <v>1850</v>
      </c>
      <c r="L304" s="10">
        <f t="shared" si="8"/>
        <v>0.32432432432432434</v>
      </c>
    </row>
    <row r="305" spans="1:12" ht="15">
      <c r="A305" t="s">
        <v>195</v>
      </c>
      <c r="B305" t="s">
        <v>268</v>
      </c>
      <c r="C305" s="1">
        <v>41668</v>
      </c>
      <c r="D305" s="8">
        <v>2537.57</v>
      </c>
      <c r="F305" s="8">
        <v>5179.57</v>
      </c>
      <c r="G305" s="10">
        <f t="shared" si="9"/>
        <v>0.4899190473340452</v>
      </c>
      <c r="H305" s="10"/>
      <c r="I305" s="8">
        <v>25</v>
      </c>
      <c r="K305" s="8">
        <v>525</v>
      </c>
      <c r="L305" s="10">
        <f t="shared" si="8"/>
        <v>0.047619047619047616</v>
      </c>
    </row>
    <row r="306" spans="1:12" ht="15">
      <c r="A306" t="s">
        <v>272</v>
      </c>
      <c r="B306" t="s">
        <v>268</v>
      </c>
      <c r="C306" s="1">
        <v>41662</v>
      </c>
      <c r="D306" s="8">
        <v>14015</v>
      </c>
      <c r="F306" s="8">
        <v>14260</v>
      </c>
      <c r="G306" s="10">
        <f t="shared" si="9"/>
        <v>0.9828190743338009</v>
      </c>
      <c r="H306" s="10"/>
      <c r="I306" s="8">
        <v>752</v>
      </c>
      <c r="K306" s="8">
        <v>6519</v>
      </c>
      <c r="L306" s="10">
        <f t="shared" si="8"/>
        <v>0.11535511581530909</v>
      </c>
    </row>
    <row r="307" spans="1:12" ht="15">
      <c r="A307" t="s">
        <v>198</v>
      </c>
      <c r="B307" t="s">
        <v>268</v>
      </c>
      <c r="C307" s="1">
        <v>41670</v>
      </c>
      <c r="D307" s="8">
        <v>11224.56</v>
      </c>
      <c r="F307" s="8">
        <v>11224.56</v>
      </c>
      <c r="G307" s="10">
        <f t="shared" si="9"/>
        <v>1</v>
      </c>
      <c r="H307" s="10"/>
      <c r="I307" s="8">
        <v>670.66</v>
      </c>
      <c r="K307" s="8">
        <v>1170.66</v>
      </c>
      <c r="L307" s="10">
        <f t="shared" si="8"/>
        <v>0.572890506210172</v>
      </c>
    </row>
    <row r="308" spans="1:12" ht="15">
      <c r="A308" t="s">
        <v>200</v>
      </c>
      <c r="B308" t="s">
        <v>268</v>
      </c>
      <c r="C308" s="1">
        <v>41669</v>
      </c>
      <c r="D308" s="8">
        <v>30646</v>
      </c>
      <c r="F308" s="8">
        <v>31021</v>
      </c>
      <c r="G308" s="10">
        <f t="shared" si="9"/>
        <v>0.9879114148480062</v>
      </c>
      <c r="H308" s="10"/>
      <c r="I308" s="8">
        <v>548.11</v>
      </c>
      <c r="K308" s="8">
        <v>7905.23</v>
      </c>
      <c r="L308" s="10">
        <f t="shared" si="8"/>
        <v>0.06933511105938728</v>
      </c>
    </row>
    <row r="309" spans="1:12" ht="15">
      <c r="A309" t="s">
        <v>253</v>
      </c>
      <c r="B309" t="s">
        <v>268</v>
      </c>
      <c r="C309" s="1">
        <v>41669</v>
      </c>
      <c r="D309" s="8">
        <v>2936</v>
      </c>
      <c r="F309" s="8">
        <v>2936</v>
      </c>
      <c r="G309" s="10">
        <f t="shared" si="9"/>
        <v>1</v>
      </c>
      <c r="H309" s="10"/>
      <c r="I309" s="8">
        <v>0</v>
      </c>
      <c r="K309" s="8">
        <v>6173.5</v>
      </c>
      <c r="L309" s="10">
        <f t="shared" si="8"/>
        <v>0</v>
      </c>
    </row>
    <row r="310" spans="1:12" ht="15">
      <c r="A310" t="s">
        <v>254</v>
      </c>
      <c r="B310" t="s">
        <v>268</v>
      </c>
      <c r="C310" s="1">
        <v>41648</v>
      </c>
      <c r="D310" s="8">
        <v>0</v>
      </c>
      <c r="F310" s="8">
        <v>0</v>
      </c>
      <c r="G310" s="10">
        <v>0</v>
      </c>
      <c r="H310" s="10"/>
      <c r="I310" s="8">
        <v>0</v>
      </c>
      <c r="K310" s="8">
        <v>0</v>
      </c>
      <c r="L310" s="10">
        <v>0</v>
      </c>
    </row>
    <row r="311" spans="1:12" ht="15">
      <c r="A311" t="s">
        <v>237</v>
      </c>
      <c r="B311" t="s">
        <v>268</v>
      </c>
      <c r="C311" s="1">
        <v>41667</v>
      </c>
      <c r="D311" s="8">
        <v>1062.31</v>
      </c>
      <c r="F311" s="8">
        <v>10062.31</v>
      </c>
      <c r="G311" s="10">
        <f t="shared" si="9"/>
        <v>0.10557317355557522</v>
      </c>
      <c r="H311" s="10"/>
      <c r="I311" s="8">
        <v>150</v>
      </c>
      <c r="K311" s="8">
        <v>400</v>
      </c>
      <c r="L311" s="10">
        <f t="shared" si="8"/>
        <v>0.375</v>
      </c>
    </row>
    <row r="312" spans="1:12" ht="15">
      <c r="A312" t="s">
        <v>238</v>
      </c>
      <c r="B312" t="s">
        <v>268</v>
      </c>
      <c r="C312" s="1">
        <v>41670</v>
      </c>
      <c r="D312" s="8">
        <v>14690</v>
      </c>
      <c r="F312" s="8">
        <v>19232</v>
      </c>
      <c r="G312" s="10">
        <f t="shared" si="9"/>
        <v>0.7638311148086523</v>
      </c>
      <c r="H312" s="10"/>
      <c r="I312" s="8">
        <v>475</v>
      </c>
      <c r="K312" s="8">
        <v>2205</v>
      </c>
      <c r="L312" s="10">
        <f t="shared" si="8"/>
        <v>0.21541950113378686</v>
      </c>
    </row>
    <row r="313" spans="1:12" ht="15">
      <c r="A313" t="s">
        <v>273</v>
      </c>
      <c r="B313" t="s">
        <v>268</v>
      </c>
      <c r="C313" s="1">
        <v>41670</v>
      </c>
      <c r="D313" s="8">
        <v>14100</v>
      </c>
      <c r="F313" s="8">
        <v>43575</v>
      </c>
      <c r="G313" s="10">
        <f t="shared" si="9"/>
        <v>0.32358003442340794</v>
      </c>
      <c r="H313" s="10"/>
      <c r="I313" s="8">
        <v>5330.56</v>
      </c>
      <c r="K313" s="8">
        <v>41023.29</v>
      </c>
      <c r="L313" s="10">
        <f t="shared" si="8"/>
        <v>0.12993984636532077</v>
      </c>
    </row>
    <row r="314" spans="1:12" ht="15">
      <c r="A314" t="s">
        <v>204</v>
      </c>
      <c r="B314" t="s">
        <v>268</v>
      </c>
      <c r="C314" s="1">
        <v>41675</v>
      </c>
      <c r="D314" s="8">
        <v>2965</v>
      </c>
      <c r="F314" s="8">
        <v>5195</v>
      </c>
      <c r="G314" s="10">
        <f t="shared" si="9"/>
        <v>0.5707410972088547</v>
      </c>
      <c r="H314" s="10"/>
      <c r="I314" s="8">
        <v>1874.97</v>
      </c>
      <c r="K314" s="8">
        <v>1874.97</v>
      </c>
      <c r="L314" s="10">
        <f t="shared" si="8"/>
        <v>1</v>
      </c>
    </row>
    <row r="315" spans="1:12" ht="15">
      <c r="A315" t="s">
        <v>274</v>
      </c>
      <c r="B315" t="s">
        <v>268</v>
      </c>
      <c r="C315" s="1">
        <v>40574</v>
      </c>
      <c r="D315" s="8">
        <v>0</v>
      </c>
      <c r="F315" s="8">
        <v>0</v>
      </c>
      <c r="G315" s="10">
        <v>0</v>
      </c>
      <c r="H315" s="10"/>
      <c r="I315" s="8">
        <v>0</v>
      </c>
      <c r="K315" s="8">
        <v>0</v>
      </c>
      <c r="L315" s="10">
        <v>0</v>
      </c>
    </row>
    <row r="316" spans="1:12" ht="15">
      <c r="A316" t="s">
        <v>205</v>
      </c>
      <c r="B316" t="s">
        <v>268</v>
      </c>
      <c r="C316" s="1">
        <v>41670</v>
      </c>
      <c r="D316" s="8">
        <v>2470</v>
      </c>
      <c r="F316" s="8">
        <v>3620</v>
      </c>
      <c r="G316" s="10">
        <f t="shared" si="9"/>
        <v>0.6823204419889503</v>
      </c>
      <c r="H316" s="10"/>
      <c r="I316" s="8">
        <v>194</v>
      </c>
      <c r="K316" s="8">
        <v>2414</v>
      </c>
      <c r="L316" s="10">
        <f t="shared" si="8"/>
        <v>0.08036454018227009</v>
      </c>
    </row>
    <row r="317" spans="1:12" ht="15">
      <c r="A317" t="s">
        <v>206</v>
      </c>
      <c r="B317" t="s">
        <v>268</v>
      </c>
      <c r="C317" s="1">
        <v>41670</v>
      </c>
      <c r="D317" s="8">
        <v>0</v>
      </c>
      <c r="F317" s="8">
        <v>0</v>
      </c>
      <c r="G317" s="10">
        <v>0</v>
      </c>
      <c r="H317" s="10"/>
      <c r="I317" s="8">
        <v>61</v>
      </c>
      <c r="K317" s="8">
        <v>61</v>
      </c>
      <c r="L317" s="10">
        <f t="shared" si="8"/>
        <v>1</v>
      </c>
    </row>
    <row r="318" spans="1:12" ht="15">
      <c r="A318" t="s">
        <v>239</v>
      </c>
      <c r="B318" t="s">
        <v>268</v>
      </c>
      <c r="C318" s="1">
        <v>41670</v>
      </c>
      <c r="D318" s="8">
        <v>12582.07</v>
      </c>
      <c r="F318" s="8">
        <v>12582.07</v>
      </c>
      <c r="G318" s="10">
        <f t="shared" si="9"/>
        <v>1</v>
      </c>
      <c r="H318" s="10"/>
      <c r="I318" s="8">
        <v>0</v>
      </c>
      <c r="K318" s="8">
        <v>0</v>
      </c>
      <c r="L318" s="10">
        <v>0</v>
      </c>
    </row>
    <row r="319" spans="1:12" ht="15">
      <c r="A319" t="s">
        <v>209</v>
      </c>
      <c r="B319" t="s">
        <v>268</v>
      </c>
      <c r="C319" s="1">
        <v>41668</v>
      </c>
      <c r="D319" s="8">
        <v>0</v>
      </c>
      <c r="F319" s="8">
        <v>0</v>
      </c>
      <c r="G319" s="10">
        <v>0</v>
      </c>
      <c r="H319" s="10"/>
      <c r="I319" s="8">
        <v>0</v>
      </c>
      <c r="K319" s="8">
        <v>0</v>
      </c>
      <c r="L319" s="10">
        <v>0</v>
      </c>
    </row>
    <row r="320" spans="1:12" ht="15">
      <c r="A320" t="s">
        <v>275</v>
      </c>
      <c r="B320" t="s">
        <v>268</v>
      </c>
      <c r="C320" s="1">
        <v>41662</v>
      </c>
      <c r="D320" s="8">
        <v>20850</v>
      </c>
      <c r="F320" s="8">
        <v>29486.67</v>
      </c>
      <c r="G320" s="10">
        <f t="shared" si="9"/>
        <v>0.7070991739657276</v>
      </c>
      <c r="H320" s="10"/>
      <c r="I320" s="8">
        <v>244.61</v>
      </c>
      <c r="K320" s="8">
        <v>9640.61</v>
      </c>
      <c r="L320" s="10">
        <f t="shared" si="8"/>
        <v>0.025372875782756484</v>
      </c>
    </row>
    <row r="321" spans="1:12" ht="15">
      <c r="A321" t="s">
        <v>213</v>
      </c>
      <c r="B321" t="s">
        <v>268</v>
      </c>
      <c r="C321" s="1">
        <v>41659</v>
      </c>
      <c r="D321" s="8">
        <v>668.22</v>
      </c>
      <c r="F321" s="8">
        <v>668.22</v>
      </c>
      <c r="G321" s="10">
        <f t="shared" si="9"/>
        <v>1</v>
      </c>
      <c r="H321" s="10"/>
      <c r="I321" s="8">
        <v>0</v>
      </c>
      <c r="K321" s="8">
        <v>0</v>
      </c>
      <c r="L321" s="10">
        <v>0</v>
      </c>
    </row>
    <row r="322" spans="1:12" ht="15">
      <c r="A322" t="s">
        <v>242</v>
      </c>
      <c r="B322" t="s">
        <v>268</v>
      </c>
      <c r="C322" s="1">
        <v>41666</v>
      </c>
      <c r="D322" s="8">
        <v>1983.15</v>
      </c>
      <c r="F322" s="8">
        <v>2893.15</v>
      </c>
      <c r="G322" s="10">
        <f t="shared" si="9"/>
        <v>0.685463940687486</v>
      </c>
      <c r="H322" s="10"/>
      <c r="I322" s="8">
        <v>2581.28</v>
      </c>
      <c r="K322" s="8">
        <v>4281.28</v>
      </c>
      <c r="L322" s="10">
        <f t="shared" si="8"/>
        <v>0.6029224904701399</v>
      </c>
    </row>
    <row r="323" spans="1:12" ht="15">
      <c r="A323" t="s">
        <v>255</v>
      </c>
      <c r="B323" t="s">
        <v>268</v>
      </c>
      <c r="C323" s="1">
        <v>41645</v>
      </c>
      <c r="D323" s="8">
        <v>690</v>
      </c>
      <c r="F323" s="8">
        <v>3244</v>
      </c>
      <c r="G323" s="10">
        <f t="shared" si="9"/>
        <v>0.2127003699136868</v>
      </c>
      <c r="H323" s="10"/>
      <c r="I323" s="8">
        <v>0</v>
      </c>
      <c r="K323" s="8">
        <v>2000</v>
      </c>
      <c r="L323" s="10">
        <f t="shared" si="8"/>
        <v>0</v>
      </c>
    </row>
    <row r="324" spans="1:12" ht="15">
      <c r="A324" t="s">
        <v>216</v>
      </c>
      <c r="B324" t="s">
        <v>268</v>
      </c>
      <c r="C324" s="1">
        <v>41670</v>
      </c>
      <c r="D324" s="8">
        <v>263</v>
      </c>
      <c r="F324" s="8">
        <v>563</v>
      </c>
      <c r="G324" s="10">
        <f t="shared" si="9"/>
        <v>0.46714031971580816</v>
      </c>
      <c r="H324" s="10"/>
      <c r="I324" s="8">
        <v>197.36</v>
      </c>
      <c r="K324" s="8">
        <v>197.36</v>
      </c>
      <c r="L324" s="10">
        <f aca="true" t="shared" si="10" ref="L324:L386">I324/K324</f>
        <v>1</v>
      </c>
    </row>
    <row r="325" spans="1:12" ht="15">
      <c r="A325" t="s">
        <v>217</v>
      </c>
      <c r="B325" t="s">
        <v>268</v>
      </c>
      <c r="C325" s="1">
        <v>41656</v>
      </c>
      <c r="D325" s="8">
        <v>15759.19</v>
      </c>
      <c r="F325" s="8">
        <v>15759.19</v>
      </c>
      <c r="G325" s="10">
        <f t="shared" si="9"/>
        <v>1</v>
      </c>
      <c r="H325" s="10"/>
      <c r="I325" s="8">
        <v>6452.78</v>
      </c>
      <c r="K325" s="8">
        <v>6452.78</v>
      </c>
      <c r="L325" s="10">
        <f t="shared" si="10"/>
        <v>1</v>
      </c>
    </row>
    <row r="326" spans="1:12" ht="15">
      <c r="A326" t="s">
        <v>244</v>
      </c>
      <c r="B326" t="s">
        <v>268</v>
      </c>
      <c r="C326" s="1">
        <v>41669</v>
      </c>
      <c r="D326" s="8">
        <v>300</v>
      </c>
      <c r="F326" s="8">
        <v>711824</v>
      </c>
      <c r="G326" s="10">
        <f t="shared" si="9"/>
        <v>0.0004214524938748904</v>
      </c>
      <c r="H326" s="10"/>
      <c r="I326" s="8">
        <v>0</v>
      </c>
      <c r="K326" s="8">
        <v>320332.68</v>
      </c>
      <c r="L326" s="10">
        <f t="shared" si="10"/>
        <v>0</v>
      </c>
    </row>
    <row r="327" spans="1:12" ht="15">
      <c r="A327" t="s">
        <v>276</v>
      </c>
      <c r="B327" t="s">
        <v>268</v>
      </c>
      <c r="C327" s="1">
        <v>41670</v>
      </c>
      <c r="D327" s="8">
        <v>0</v>
      </c>
      <c r="F327" s="8">
        <v>72318.61</v>
      </c>
      <c r="G327" s="10">
        <f t="shared" si="9"/>
        <v>0</v>
      </c>
      <c r="H327" s="10"/>
      <c r="I327" s="8">
        <v>90</v>
      </c>
      <c r="K327" s="8">
        <v>90</v>
      </c>
      <c r="L327" s="10">
        <f t="shared" si="10"/>
        <v>1</v>
      </c>
    </row>
    <row r="328" spans="1:12" ht="15">
      <c r="A328" t="s">
        <v>267</v>
      </c>
      <c r="B328" t="s">
        <v>268</v>
      </c>
      <c r="C328" s="1">
        <v>41648</v>
      </c>
      <c r="D328" s="8">
        <v>2670</v>
      </c>
      <c r="F328" s="8">
        <v>4170</v>
      </c>
      <c r="G328" s="10">
        <f t="shared" si="9"/>
        <v>0.6402877697841727</v>
      </c>
      <c r="H328" s="10"/>
      <c r="I328" s="8">
        <v>0</v>
      </c>
      <c r="K328" s="8">
        <v>0</v>
      </c>
      <c r="L328" s="10">
        <v>0</v>
      </c>
    </row>
    <row r="329" spans="3:12" ht="15">
      <c r="C329" s="1"/>
      <c r="G329" s="10" t="s">
        <v>151</v>
      </c>
      <c r="H329" s="10"/>
      <c r="L329" s="10" t="s">
        <v>151</v>
      </c>
    </row>
    <row r="330" spans="3:12" ht="15">
      <c r="C330" s="1"/>
      <c r="D330" s="8">
        <f>SUM(D272:D329)</f>
        <v>317516.48</v>
      </c>
      <c r="F330" s="8">
        <f>SUM(F272:F329)</f>
        <v>1439373.64</v>
      </c>
      <c r="G330" s="9">
        <f>D330/F330</f>
        <v>0.22059350760376575</v>
      </c>
      <c r="H330" s="9"/>
      <c r="I330" s="8">
        <f>SUM(I272:I329)</f>
        <v>52563.53</v>
      </c>
      <c r="K330" s="8">
        <f>SUM(K272:K329)</f>
        <v>613174.48</v>
      </c>
      <c r="L330" s="9">
        <f>I330/K330</f>
        <v>0.08572361002369179</v>
      </c>
    </row>
    <row r="331" spans="3:12" ht="15">
      <c r="C331" s="1"/>
      <c r="G331" s="10" t="s">
        <v>151</v>
      </c>
      <c r="H331" s="10"/>
      <c r="L331" s="10" t="s">
        <v>151</v>
      </c>
    </row>
    <row r="332" spans="3:12" ht="15">
      <c r="C332" s="1"/>
      <c r="G332" s="10" t="s">
        <v>151</v>
      </c>
      <c r="H332" s="10"/>
      <c r="L332" s="10" t="s">
        <v>151</v>
      </c>
    </row>
    <row r="333" spans="3:12" ht="15">
      <c r="C333" s="1"/>
      <c r="G333" s="10" t="s">
        <v>151</v>
      </c>
      <c r="H333" s="10"/>
      <c r="L333" s="10" t="s">
        <v>151</v>
      </c>
    </row>
    <row r="334" spans="1:12" ht="15">
      <c r="A334" t="s">
        <v>220</v>
      </c>
      <c r="B334" t="s">
        <v>277</v>
      </c>
      <c r="C334" s="1">
        <v>41909</v>
      </c>
      <c r="D334" s="8">
        <v>3000</v>
      </c>
      <c r="E334" s="8">
        <v>8550</v>
      </c>
      <c r="F334" s="8">
        <f>D334+E334</f>
        <v>11550</v>
      </c>
      <c r="G334" s="10">
        <f aca="true" t="shared" si="11" ref="G334:G385">D334/F334</f>
        <v>0.2597402597402597</v>
      </c>
      <c r="H334" s="10"/>
      <c r="I334" s="8">
        <v>0</v>
      </c>
      <c r="J334" s="8">
        <v>13000</v>
      </c>
      <c r="K334" s="8">
        <f>I334+J334</f>
        <v>13000</v>
      </c>
      <c r="L334" s="10">
        <f t="shared" si="10"/>
        <v>0</v>
      </c>
    </row>
    <row r="335" spans="1:12" ht="15">
      <c r="A335" t="s">
        <v>162</v>
      </c>
      <c r="B335" t="s">
        <v>277</v>
      </c>
      <c r="C335" s="1">
        <v>41988</v>
      </c>
      <c r="D335" s="8">
        <v>27865.63</v>
      </c>
      <c r="E335" s="8">
        <v>69931</v>
      </c>
      <c r="F335" s="8">
        <f aca="true" t="shared" si="12" ref="F335:F398">D335+E335</f>
        <v>97796.63</v>
      </c>
      <c r="G335" s="10">
        <f t="shared" si="11"/>
        <v>0.2849344604205687</v>
      </c>
      <c r="H335" s="10"/>
      <c r="I335" s="8">
        <v>1346.45</v>
      </c>
      <c r="J335" s="8">
        <v>55239.97</v>
      </c>
      <c r="K335" s="8">
        <f aca="true" t="shared" si="13" ref="K335:K398">I335+J335</f>
        <v>56586.42</v>
      </c>
      <c r="L335" s="10">
        <f t="shared" si="10"/>
        <v>0.023794578275140928</v>
      </c>
    </row>
    <row r="336" spans="1:12" ht="15">
      <c r="A336" t="s">
        <v>278</v>
      </c>
      <c r="B336" t="s">
        <v>277</v>
      </c>
      <c r="C336" s="1">
        <v>41911</v>
      </c>
      <c r="D336" s="8">
        <v>0</v>
      </c>
      <c r="E336" s="8">
        <v>0</v>
      </c>
      <c r="F336" s="8">
        <f t="shared" si="12"/>
        <v>0</v>
      </c>
      <c r="G336" s="10">
        <v>0</v>
      </c>
      <c r="H336" s="10"/>
      <c r="I336" s="8">
        <v>300</v>
      </c>
      <c r="J336" s="8">
        <v>0</v>
      </c>
      <c r="K336" s="8">
        <f t="shared" si="13"/>
        <v>300</v>
      </c>
      <c r="L336" s="10">
        <f t="shared" si="10"/>
        <v>1</v>
      </c>
    </row>
    <row r="337" spans="1:12" ht="15">
      <c r="A337" t="s">
        <v>279</v>
      </c>
      <c r="B337" t="s">
        <v>277</v>
      </c>
      <c r="C337" s="1">
        <v>41908</v>
      </c>
      <c r="D337" s="8">
        <v>0</v>
      </c>
      <c r="E337" s="8">
        <v>0</v>
      </c>
      <c r="F337" s="8">
        <f t="shared" si="12"/>
        <v>0</v>
      </c>
      <c r="G337" s="10">
        <v>0</v>
      </c>
      <c r="H337" s="10"/>
      <c r="I337" s="8">
        <v>0</v>
      </c>
      <c r="J337" s="8">
        <v>0</v>
      </c>
      <c r="K337" s="8">
        <f t="shared" si="13"/>
        <v>0</v>
      </c>
      <c r="L337" s="10">
        <v>0</v>
      </c>
    </row>
    <row r="338" spans="1:12" ht="15">
      <c r="A338" t="s">
        <v>224</v>
      </c>
      <c r="B338" t="s">
        <v>277</v>
      </c>
      <c r="C338" s="1">
        <v>41912</v>
      </c>
      <c r="D338" s="8">
        <v>311.68</v>
      </c>
      <c r="E338" s="8">
        <v>16388.08</v>
      </c>
      <c r="F338" s="8">
        <f t="shared" si="12"/>
        <v>16699.760000000002</v>
      </c>
      <c r="G338" s="10">
        <f t="shared" si="11"/>
        <v>0.018663741275323716</v>
      </c>
      <c r="H338" s="10"/>
      <c r="I338" s="8">
        <v>0.72</v>
      </c>
      <c r="J338" s="8">
        <v>8611.54</v>
      </c>
      <c r="K338" s="8">
        <f t="shared" si="13"/>
        <v>8612.26</v>
      </c>
      <c r="L338" s="10">
        <f t="shared" si="10"/>
        <v>8.360174913437355E-05</v>
      </c>
    </row>
    <row r="339" spans="1:12" ht="15">
      <c r="A339" t="s">
        <v>166</v>
      </c>
      <c r="B339" t="s">
        <v>277</v>
      </c>
      <c r="C339" s="1">
        <v>41915</v>
      </c>
      <c r="D339" s="8">
        <v>9335</v>
      </c>
      <c r="E339" s="8">
        <v>0</v>
      </c>
      <c r="F339" s="8">
        <f t="shared" si="12"/>
        <v>9335</v>
      </c>
      <c r="G339" s="10">
        <f t="shared" si="11"/>
        <v>1</v>
      </c>
      <c r="H339" s="10"/>
      <c r="I339" s="8">
        <v>8060</v>
      </c>
      <c r="J339" s="8">
        <v>4350</v>
      </c>
      <c r="K339" s="8">
        <f t="shared" si="13"/>
        <v>12410</v>
      </c>
      <c r="L339" s="10">
        <f t="shared" si="10"/>
        <v>0.6494762288477035</v>
      </c>
    </row>
    <row r="340" spans="1:12" ht="15">
      <c r="A340" t="s">
        <v>280</v>
      </c>
      <c r="B340" t="s">
        <v>277</v>
      </c>
      <c r="C340" s="1">
        <v>41908</v>
      </c>
      <c r="D340" s="8">
        <v>0</v>
      </c>
      <c r="E340" s="8">
        <v>0</v>
      </c>
      <c r="F340" s="8">
        <f t="shared" si="12"/>
        <v>0</v>
      </c>
      <c r="G340" s="10">
        <v>0</v>
      </c>
      <c r="H340" s="10"/>
      <c r="I340" s="8">
        <v>0</v>
      </c>
      <c r="J340" s="8">
        <v>0</v>
      </c>
      <c r="K340" s="8">
        <f t="shared" si="13"/>
        <v>0</v>
      </c>
      <c r="L340" s="10">
        <v>0</v>
      </c>
    </row>
    <row r="341" spans="1:12" ht="15">
      <c r="A341" t="s">
        <v>281</v>
      </c>
      <c r="B341" t="s">
        <v>277</v>
      </c>
      <c r="C341" s="1">
        <v>41908</v>
      </c>
      <c r="D341" s="8">
        <v>1690</v>
      </c>
      <c r="E341" s="8">
        <v>0</v>
      </c>
      <c r="F341" s="8">
        <f t="shared" si="12"/>
        <v>1690</v>
      </c>
      <c r="G341" s="10">
        <f t="shared" si="11"/>
        <v>1</v>
      </c>
      <c r="H341" s="10"/>
      <c r="I341" s="8">
        <v>1400</v>
      </c>
      <c r="J341" s="8">
        <v>3500</v>
      </c>
      <c r="K341" s="8">
        <f t="shared" si="13"/>
        <v>4900</v>
      </c>
      <c r="L341" s="10">
        <f t="shared" si="10"/>
        <v>0.2857142857142857</v>
      </c>
    </row>
    <row r="342" spans="1:12" ht="15">
      <c r="A342" t="s">
        <v>282</v>
      </c>
      <c r="B342" t="s">
        <v>277</v>
      </c>
      <c r="C342" s="1">
        <v>41915</v>
      </c>
      <c r="D342" s="8">
        <v>12343.98</v>
      </c>
      <c r="E342" s="8">
        <v>0</v>
      </c>
      <c r="F342" s="8">
        <f t="shared" si="12"/>
        <v>12343.98</v>
      </c>
      <c r="G342" s="10">
        <f t="shared" si="11"/>
        <v>1</v>
      </c>
      <c r="H342" s="10"/>
      <c r="I342" s="8">
        <v>1816.75</v>
      </c>
      <c r="J342" s="8">
        <v>33000</v>
      </c>
      <c r="K342" s="8">
        <f t="shared" si="13"/>
        <v>34816.75</v>
      </c>
      <c r="L342" s="10">
        <f t="shared" si="10"/>
        <v>0.05218034423086589</v>
      </c>
    </row>
    <row r="343" spans="1:12" ht="15">
      <c r="A343" t="s">
        <v>283</v>
      </c>
      <c r="B343" t="s">
        <v>277</v>
      </c>
      <c r="C343" s="1">
        <v>41908</v>
      </c>
      <c r="D343" s="8">
        <v>0</v>
      </c>
      <c r="E343" s="8">
        <v>0</v>
      </c>
      <c r="F343" s="8">
        <f t="shared" si="12"/>
        <v>0</v>
      </c>
      <c r="G343" s="10">
        <v>0</v>
      </c>
      <c r="H343" s="10"/>
      <c r="I343" s="8">
        <v>0</v>
      </c>
      <c r="J343" s="8">
        <v>0</v>
      </c>
      <c r="K343" s="8">
        <f t="shared" si="13"/>
        <v>0</v>
      </c>
      <c r="L343" s="10">
        <v>0</v>
      </c>
    </row>
    <row r="344" spans="1:12" ht="15">
      <c r="A344" t="s">
        <v>284</v>
      </c>
      <c r="B344" t="s">
        <v>277</v>
      </c>
      <c r="C344" s="1">
        <v>41919</v>
      </c>
      <c r="D344" s="8">
        <v>2157.5</v>
      </c>
      <c r="E344" s="8">
        <v>6800</v>
      </c>
      <c r="F344" s="8">
        <f t="shared" si="12"/>
        <v>8957.5</v>
      </c>
      <c r="G344" s="10">
        <f t="shared" si="11"/>
        <v>0.24085961484789284</v>
      </c>
      <c r="H344" s="10"/>
      <c r="I344" s="8">
        <v>12005.66</v>
      </c>
      <c r="J344" s="8">
        <v>1000</v>
      </c>
      <c r="K344" s="8">
        <f t="shared" si="13"/>
        <v>13005.66</v>
      </c>
      <c r="L344" s="10">
        <f t="shared" si="10"/>
        <v>0.9231103996260089</v>
      </c>
    </row>
    <row r="345" spans="1:12" ht="15">
      <c r="A345" t="s">
        <v>171</v>
      </c>
      <c r="B345" t="s">
        <v>277</v>
      </c>
      <c r="C345" s="1">
        <v>41912</v>
      </c>
      <c r="D345" s="8">
        <v>9435</v>
      </c>
      <c r="E345" s="8">
        <v>46755</v>
      </c>
      <c r="F345" s="8">
        <f t="shared" si="12"/>
        <v>56190</v>
      </c>
      <c r="G345" s="10">
        <f t="shared" si="11"/>
        <v>0.16791243993593166</v>
      </c>
      <c r="H345" s="10"/>
      <c r="I345" s="8">
        <v>0</v>
      </c>
      <c r="J345" s="8">
        <v>61000</v>
      </c>
      <c r="K345" s="8">
        <f t="shared" si="13"/>
        <v>61000</v>
      </c>
      <c r="L345" s="10">
        <f t="shared" si="10"/>
        <v>0</v>
      </c>
    </row>
    <row r="346" spans="1:12" ht="15">
      <c r="A346" t="s">
        <v>285</v>
      </c>
      <c r="B346" t="s">
        <v>277</v>
      </c>
      <c r="C346" s="1">
        <v>41914</v>
      </c>
      <c r="D346" s="8">
        <v>9225.5</v>
      </c>
      <c r="E346" s="8">
        <v>4119</v>
      </c>
      <c r="F346" s="8">
        <f t="shared" si="12"/>
        <v>13344.5</v>
      </c>
      <c r="G346" s="10">
        <f t="shared" si="11"/>
        <v>0.6913335081868934</v>
      </c>
      <c r="H346" s="10"/>
      <c r="I346" s="8">
        <v>3153.55</v>
      </c>
      <c r="J346" s="8">
        <v>19686.45</v>
      </c>
      <c r="K346" s="8">
        <f t="shared" si="13"/>
        <v>22840</v>
      </c>
      <c r="L346" s="10">
        <f t="shared" si="10"/>
        <v>0.1380713660245184</v>
      </c>
    </row>
    <row r="347" spans="1:12" ht="15">
      <c r="A347" t="s">
        <v>286</v>
      </c>
      <c r="B347" t="s">
        <v>277</v>
      </c>
      <c r="C347" s="1">
        <v>41914</v>
      </c>
      <c r="D347" s="8">
        <v>0</v>
      </c>
      <c r="E347" s="8">
        <v>22000</v>
      </c>
      <c r="F347" s="8">
        <f t="shared" si="12"/>
        <v>22000</v>
      </c>
      <c r="G347" s="10">
        <f t="shared" si="11"/>
        <v>0</v>
      </c>
      <c r="H347" s="10"/>
      <c r="I347" s="8">
        <v>0</v>
      </c>
      <c r="J347" s="8">
        <v>22000</v>
      </c>
      <c r="K347" s="8">
        <f t="shared" si="13"/>
        <v>22000</v>
      </c>
      <c r="L347" s="10">
        <f t="shared" si="10"/>
        <v>0</v>
      </c>
    </row>
    <row r="348" spans="1:12" ht="15">
      <c r="A348" t="s">
        <v>287</v>
      </c>
      <c r="B348" t="s">
        <v>277</v>
      </c>
      <c r="C348" s="1">
        <v>41913</v>
      </c>
      <c r="D348" s="8">
        <v>8359.07</v>
      </c>
      <c r="E348" s="8">
        <v>0</v>
      </c>
      <c r="F348" s="8">
        <f t="shared" si="12"/>
        <v>8359.07</v>
      </c>
      <c r="G348" s="10">
        <f t="shared" si="11"/>
        <v>1</v>
      </c>
      <c r="H348" s="10"/>
      <c r="I348" s="8">
        <v>132.03</v>
      </c>
      <c r="J348" s="8">
        <v>15799.96</v>
      </c>
      <c r="K348" s="8">
        <f t="shared" si="13"/>
        <v>15931.99</v>
      </c>
      <c r="L348" s="10">
        <f t="shared" si="10"/>
        <v>0.008287100355950512</v>
      </c>
    </row>
    <row r="349" spans="1:12" ht="15">
      <c r="A349" t="s">
        <v>288</v>
      </c>
      <c r="B349" t="s">
        <v>277</v>
      </c>
      <c r="C349" s="1">
        <v>41908</v>
      </c>
      <c r="D349" s="8">
        <v>1503.5</v>
      </c>
      <c r="E349" s="8">
        <v>2010</v>
      </c>
      <c r="F349" s="8">
        <f t="shared" si="12"/>
        <v>3513.5</v>
      </c>
      <c r="G349" s="10">
        <f t="shared" si="11"/>
        <v>0.4279208766187562</v>
      </c>
      <c r="H349" s="10"/>
      <c r="I349" s="8">
        <v>50</v>
      </c>
      <c r="J349" s="8">
        <v>0</v>
      </c>
      <c r="K349" s="8">
        <f t="shared" si="13"/>
        <v>50</v>
      </c>
      <c r="L349" s="10">
        <f t="shared" si="10"/>
        <v>1</v>
      </c>
    </row>
    <row r="350" spans="1:12" ht="15">
      <c r="A350" t="s">
        <v>289</v>
      </c>
      <c r="B350" t="s">
        <v>277</v>
      </c>
      <c r="C350" s="1">
        <v>41908</v>
      </c>
      <c r="D350" s="8">
        <v>0</v>
      </c>
      <c r="E350" s="8">
        <v>0</v>
      </c>
      <c r="F350" s="8">
        <f t="shared" si="12"/>
        <v>0</v>
      </c>
      <c r="G350" s="10">
        <v>0</v>
      </c>
      <c r="H350" s="10"/>
      <c r="I350" s="8">
        <v>0</v>
      </c>
      <c r="J350" s="8">
        <v>0</v>
      </c>
      <c r="K350" s="8">
        <f t="shared" si="13"/>
        <v>0</v>
      </c>
      <c r="L350" s="10">
        <v>0</v>
      </c>
    </row>
    <row r="351" spans="1:12" ht="15">
      <c r="A351" t="s">
        <v>290</v>
      </c>
      <c r="B351" t="s">
        <v>277</v>
      </c>
      <c r="C351" s="1">
        <v>41908</v>
      </c>
      <c r="D351" s="8">
        <v>0</v>
      </c>
      <c r="E351" s="8">
        <v>2000</v>
      </c>
      <c r="F351" s="8">
        <f t="shared" si="12"/>
        <v>2000</v>
      </c>
      <c r="G351" s="10">
        <f t="shared" si="11"/>
        <v>0</v>
      </c>
      <c r="H351" s="10"/>
      <c r="I351" s="8">
        <v>400</v>
      </c>
      <c r="J351" s="8">
        <v>250</v>
      </c>
      <c r="K351" s="8">
        <f t="shared" si="13"/>
        <v>650</v>
      </c>
      <c r="L351" s="10">
        <f t="shared" si="10"/>
        <v>0.6153846153846154</v>
      </c>
    </row>
    <row r="352" spans="1:12" ht="15">
      <c r="A352" t="s">
        <v>291</v>
      </c>
      <c r="B352" t="s">
        <v>277</v>
      </c>
      <c r="C352" s="1">
        <v>41915</v>
      </c>
      <c r="D352" s="8">
        <v>3255.83</v>
      </c>
      <c r="E352" s="8">
        <v>1374.94</v>
      </c>
      <c r="F352" s="8">
        <f t="shared" si="12"/>
        <v>4630.77</v>
      </c>
      <c r="G352" s="10">
        <f t="shared" si="11"/>
        <v>0.7030860958328744</v>
      </c>
      <c r="H352" s="10"/>
      <c r="I352" s="8">
        <v>8546.68</v>
      </c>
      <c r="J352" s="8">
        <v>850</v>
      </c>
      <c r="K352" s="8">
        <f t="shared" si="13"/>
        <v>9396.68</v>
      </c>
      <c r="L352" s="10">
        <f t="shared" si="10"/>
        <v>0.9095425192727644</v>
      </c>
    </row>
    <row r="353" spans="1:12" ht="15">
      <c r="A353" t="s">
        <v>292</v>
      </c>
      <c r="B353" t="s">
        <v>277</v>
      </c>
      <c r="C353" s="1">
        <v>41915</v>
      </c>
      <c r="D353" s="8">
        <v>714</v>
      </c>
      <c r="E353" s="8">
        <v>0</v>
      </c>
      <c r="F353" s="8">
        <f t="shared" si="12"/>
        <v>714</v>
      </c>
      <c r="G353" s="10">
        <f t="shared" si="11"/>
        <v>1</v>
      </c>
      <c r="H353" s="10"/>
      <c r="I353" s="8">
        <v>0</v>
      </c>
      <c r="J353" s="8">
        <v>1000</v>
      </c>
      <c r="K353" s="8">
        <f t="shared" si="13"/>
        <v>1000</v>
      </c>
      <c r="L353" s="10">
        <f t="shared" si="10"/>
        <v>0</v>
      </c>
    </row>
    <row r="354" spans="1:12" ht="15">
      <c r="A354" t="s">
        <v>293</v>
      </c>
      <c r="B354" t="s">
        <v>277</v>
      </c>
      <c r="C354" s="1">
        <v>41912</v>
      </c>
      <c r="D354" s="8">
        <v>9884.55</v>
      </c>
      <c r="E354" s="8">
        <v>2245</v>
      </c>
      <c r="F354" s="8">
        <f t="shared" si="12"/>
        <v>12129.55</v>
      </c>
      <c r="G354" s="10">
        <f t="shared" si="11"/>
        <v>0.8149148154713076</v>
      </c>
      <c r="H354" s="10"/>
      <c r="I354" s="8">
        <v>9019.19</v>
      </c>
      <c r="J354" s="8">
        <v>5171.41</v>
      </c>
      <c r="K354" s="8">
        <f t="shared" si="13"/>
        <v>14190.6</v>
      </c>
      <c r="L354" s="10">
        <f t="shared" si="10"/>
        <v>0.6355749580708356</v>
      </c>
    </row>
    <row r="355" spans="1:12" ht="15">
      <c r="A355" t="s">
        <v>232</v>
      </c>
      <c r="B355" t="s">
        <v>277</v>
      </c>
      <c r="C355" s="1">
        <v>41926</v>
      </c>
      <c r="D355" s="8">
        <v>4284.25</v>
      </c>
      <c r="E355" s="8">
        <v>3863.4</v>
      </c>
      <c r="F355" s="8">
        <f t="shared" si="12"/>
        <v>8147.65</v>
      </c>
      <c r="G355" s="10">
        <f t="shared" si="11"/>
        <v>0.5258264652998104</v>
      </c>
      <c r="H355" s="10"/>
      <c r="I355" s="8">
        <v>6450</v>
      </c>
      <c r="J355" s="8">
        <v>3500</v>
      </c>
      <c r="K355" s="8">
        <f t="shared" si="13"/>
        <v>9950</v>
      </c>
      <c r="L355" s="10">
        <f t="shared" si="10"/>
        <v>0.6482412060301508</v>
      </c>
    </row>
    <row r="356" spans="1:12" ht="15">
      <c r="A356" t="s">
        <v>294</v>
      </c>
      <c r="B356" t="s">
        <v>277</v>
      </c>
      <c r="C356" s="1">
        <v>41911</v>
      </c>
      <c r="D356" s="8">
        <v>0</v>
      </c>
      <c r="E356" s="8">
        <v>0</v>
      </c>
      <c r="F356" s="8">
        <f t="shared" si="12"/>
        <v>0</v>
      </c>
      <c r="G356" s="10">
        <v>0</v>
      </c>
      <c r="H356" s="10"/>
      <c r="I356" s="8">
        <v>0</v>
      </c>
      <c r="J356" s="8">
        <v>0</v>
      </c>
      <c r="K356" s="8">
        <f t="shared" si="13"/>
        <v>0</v>
      </c>
      <c r="L356" s="10">
        <v>0</v>
      </c>
    </row>
    <row r="357" spans="1:12" ht="15">
      <c r="A357" t="s">
        <v>295</v>
      </c>
      <c r="B357" t="s">
        <v>277</v>
      </c>
      <c r="C357" s="1">
        <v>41908</v>
      </c>
      <c r="D357" s="8">
        <v>0</v>
      </c>
      <c r="E357" s="8">
        <v>30000</v>
      </c>
      <c r="F357" s="8">
        <f t="shared" si="12"/>
        <v>30000</v>
      </c>
      <c r="G357" s="10">
        <f t="shared" si="11"/>
        <v>0</v>
      </c>
      <c r="H357" s="10"/>
      <c r="I357" s="8">
        <v>0</v>
      </c>
      <c r="J357" s="8">
        <v>6000</v>
      </c>
      <c r="K357" s="8">
        <f t="shared" si="13"/>
        <v>6000</v>
      </c>
      <c r="L357" s="10">
        <f t="shared" si="10"/>
        <v>0</v>
      </c>
    </row>
    <row r="358" spans="1:12" ht="15">
      <c r="A358" t="s">
        <v>296</v>
      </c>
      <c r="B358" t="s">
        <v>277</v>
      </c>
      <c r="F358" s="8" t="s">
        <v>151</v>
      </c>
      <c r="G358" s="10" t="s">
        <v>151</v>
      </c>
      <c r="H358" s="10"/>
      <c r="K358" s="8" t="s">
        <v>151</v>
      </c>
      <c r="L358" s="10" t="s">
        <v>151</v>
      </c>
    </row>
    <row r="359" spans="1:12" ht="15">
      <c r="A359" t="s">
        <v>234</v>
      </c>
      <c r="B359" t="s">
        <v>277</v>
      </c>
      <c r="C359" s="1">
        <v>41914</v>
      </c>
      <c r="D359" s="8">
        <v>8503.45</v>
      </c>
      <c r="E359" s="8">
        <v>36154.23</v>
      </c>
      <c r="F359" s="8">
        <f t="shared" si="12"/>
        <v>44657.68000000001</v>
      </c>
      <c r="G359" s="10">
        <f t="shared" si="11"/>
        <v>0.19041405644001208</v>
      </c>
      <c r="H359" s="10"/>
      <c r="I359" s="8">
        <v>22180</v>
      </c>
      <c r="J359" s="8">
        <v>74590</v>
      </c>
      <c r="K359" s="8">
        <f t="shared" si="13"/>
        <v>96770</v>
      </c>
      <c r="L359" s="10">
        <f t="shared" si="10"/>
        <v>0.22920326547483724</v>
      </c>
    </row>
    <row r="360" spans="1:12" ht="15">
      <c r="A360" t="s">
        <v>297</v>
      </c>
      <c r="B360" t="s">
        <v>277</v>
      </c>
      <c r="C360" s="1">
        <v>41908</v>
      </c>
      <c r="D360" s="8">
        <v>775</v>
      </c>
      <c r="E360" s="8">
        <v>4350</v>
      </c>
      <c r="F360" s="8">
        <f t="shared" si="12"/>
        <v>5125</v>
      </c>
      <c r="G360" s="10">
        <f t="shared" si="11"/>
        <v>0.15121951219512195</v>
      </c>
      <c r="H360" s="10"/>
      <c r="I360" s="8">
        <v>0</v>
      </c>
      <c r="J360" s="8">
        <v>7575</v>
      </c>
      <c r="K360" s="8">
        <f t="shared" si="13"/>
        <v>7575</v>
      </c>
      <c r="L360" s="10">
        <f t="shared" si="10"/>
        <v>0</v>
      </c>
    </row>
    <row r="361" spans="1:12" ht="15">
      <c r="A361" t="s">
        <v>298</v>
      </c>
      <c r="B361" t="s">
        <v>277</v>
      </c>
      <c r="C361" s="1">
        <v>41911</v>
      </c>
      <c r="D361" s="8">
        <v>4257.52</v>
      </c>
      <c r="E361" s="8">
        <v>18000</v>
      </c>
      <c r="F361" s="8">
        <f t="shared" si="12"/>
        <v>22257.52</v>
      </c>
      <c r="G361" s="10">
        <f t="shared" si="11"/>
        <v>0.19128456359917909</v>
      </c>
      <c r="H361" s="10"/>
      <c r="I361" s="8">
        <v>4133.08</v>
      </c>
      <c r="J361" s="8">
        <v>14300</v>
      </c>
      <c r="K361" s="8">
        <f t="shared" si="13"/>
        <v>18433.08</v>
      </c>
      <c r="L361" s="10">
        <f t="shared" si="10"/>
        <v>0.2242208030345444</v>
      </c>
    </row>
    <row r="362" spans="1:12" ht="15">
      <c r="A362" t="s">
        <v>299</v>
      </c>
      <c r="B362" t="s">
        <v>277</v>
      </c>
      <c r="C362" s="1">
        <v>41914</v>
      </c>
      <c r="D362" s="8">
        <v>182</v>
      </c>
      <c r="E362" s="8">
        <v>0</v>
      </c>
      <c r="F362" s="8">
        <f t="shared" si="12"/>
        <v>182</v>
      </c>
      <c r="G362" s="10">
        <f t="shared" si="11"/>
        <v>1</v>
      </c>
      <c r="H362" s="10"/>
      <c r="I362" s="8">
        <v>0</v>
      </c>
      <c r="J362" s="8">
        <v>0</v>
      </c>
      <c r="K362" s="8">
        <f t="shared" si="13"/>
        <v>0</v>
      </c>
      <c r="L362" s="10">
        <v>0</v>
      </c>
    </row>
    <row r="363" spans="1:12" ht="15">
      <c r="A363" t="s">
        <v>271</v>
      </c>
      <c r="B363" t="s">
        <v>277</v>
      </c>
      <c r="F363" s="8" t="s">
        <v>151</v>
      </c>
      <c r="G363" s="10" t="s">
        <v>151</v>
      </c>
      <c r="H363" s="10"/>
      <c r="K363" s="8" t="s">
        <v>151</v>
      </c>
      <c r="L363" s="10" t="s">
        <v>151</v>
      </c>
    </row>
    <row r="364" spans="1:12" ht="15">
      <c r="A364" t="s">
        <v>300</v>
      </c>
      <c r="B364" t="s">
        <v>277</v>
      </c>
      <c r="C364" s="1">
        <v>41920</v>
      </c>
      <c r="D364" s="8">
        <v>0</v>
      </c>
      <c r="E364" s="8">
        <v>0</v>
      </c>
      <c r="F364" s="8">
        <f t="shared" si="12"/>
        <v>0</v>
      </c>
      <c r="G364" s="10">
        <v>0</v>
      </c>
      <c r="H364" s="10"/>
      <c r="I364" s="8">
        <v>0</v>
      </c>
      <c r="J364" s="8">
        <v>0</v>
      </c>
      <c r="K364" s="8">
        <f t="shared" si="13"/>
        <v>0</v>
      </c>
      <c r="L364" s="10">
        <v>0</v>
      </c>
    </row>
    <row r="365" spans="1:12" ht="15">
      <c r="A365" t="s">
        <v>185</v>
      </c>
      <c r="B365" t="s">
        <v>277</v>
      </c>
      <c r="C365" s="1">
        <v>41915</v>
      </c>
      <c r="D365" s="8">
        <v>27814</v>
      </c>
      <c r="E365" s="8">
        <v>84300</v>
      </c>
      <c r="F365" s="8">
        <f t="shared" si="12"/>
        <v>112114</v>
      </c>
      <c r="G365" s="10">
        <f t="shared" si="11"/>
        <v>0.24808676882458927</v>
      </c>
      <c r="H365" s="10"/>
      <c r="I365" s="8">
        <v>3318.77</v>
      </c>
      <c r="J365" s="8">
        <v>100136.63</v>
      </c>
      <c r="K365" s="8">
        <f t="shared" si="13"/>
        <v>103455.40000000001</v>
      </c>
      <c r="L365" s="10">
        <f t="shared" si="10"/>
        <v>0.03207923414340865</v>
      </c>
    </row>
    <row r="366" spans="1:12" ht="15">
      <c r="A366" t="s">
        <v>301</v>
      </c>
      <c r="B366" t="s">
        <v>277</v>
      </c>
      <c r="C366" s="1">
        <v>41921</v>
      </c>
      <c r="D366" s="8">
        <v>7268.95</v>
      </c>
      <c r="E366" s="8">
        <v>2645</v>
      </c>
      <c r="F366" s="8">
        <f t="shared" si="12"/>
        <v>9913.95</v>
      </c>
      <c r="G366" s="10">
        <f t="shared" si="11"/>
        <v>0.733204222333177</v>
      </c>
      <c r="H366" s="10"/>
      <c r="I366" s="8">
        <v>19938</v>
      </c>
      <c r="J366" s="8">
        <v>7200</v>
      </c>
      <c r="K366" s="8">
        <f t="shared" si="13"/>
        <v>27138</v>
      </c>
      <c r="L366" s="10">
        <f t="shared" si="10"/>
        <v>0.7346893654653991</v>
      </c>
    </row>
    <row r="367" spans="1:12" ht="15">
      <c r="A367" t="s">
        <v>302</v>
      </c>
      <c r="B367" t="s">
        <v>277</v>
      </c>
      <c r="C367" s="1">
        <v>41915</v>
      </c>
      <c r="D367" s="8">
        <v>12460</v>
      </c>
      <c r="E367" s="8">
        <v>4512.31</v>
      </c>
      <c r="F367" s="8">
        <f t="shared" si="12"/>
        <v>16972.31</v>
      </c>
      <c r="G367" s="10">
        <f t="shared" si="11"/>
        <v>0.7341369560183616</v>
      </c>
      <c r="H367" s="10"/>
      <c r="I367" s="8">
        <v>7444.46</v>
      </c>
      <c r="J367" s="8">
        <v>45116</v>
      </c>
      <c r="K367" s="8">
        <f t="shared" si="13"/>
        <v>52560.46</v>
      </c>
      <c r="L367" s="10">
        <f t="shared" si="10"/>
        <v>0.14163612723328525</v>
      </c>
    </row>
    <row r="368" spans="1:12" ht="15">
      <c r="A368" t="s">
        <v>303</v>
      </c>
      <c r="B368" t="s">
        <v>277</v>
      </c>
      <c r="C368" s="1">
        <v>41915</v>
      </c>
      <c r="D368" s="8">
        <v>1676</v>
      </c>
      <c r="E368" s="8">
        <v>500</v>
      </c>
      <c r="F368" s="8">
        <f t="shared" si="12"/>
        <v>2176</v>
      </c>
      <c r="G368" s="10">
        <f t="shared" si="11"/>
        <v>0.7702205882352942</v>
      </c>
      <c r="H368" s="10"/>
      <c r="I368" s="8">
        <v>1605.36</v>
      </c>
      <c r="J368" s="8">
        <v>55127.48</v>
      </c>
      <c r="K368" s="8">
        <f t="shared" si="13"/>
        <v>56732.840000000004</v>
      </c>
      <c r="L368" s="10">
        <f t="shared" si="10"/>
        <v>0.02829683830388184</v>
      </c>
    </row>
    <row r="369" spans="1:12" ht="15">
      <c r="A369" t="s">
        <v>304</v>
      </c>
      <c r="B369" t="s">
        <v>277</v>
      </c>
      <c r="C369" s="1">
        <v>41915</v>
      </c>
      <c r="D369" s="8">
        <v>800</v>
      </c>
      <c r="E369" s="8">
        <v>4100</v>
      </c>
      <c r="F369" s="8">
        <f t="shared" si="12"/>
        <v>4900</v>
      </c>
      <c r="G369" s="10">
        <f t="shared" si="11"/>
        <v>0.16326530612244897</v>
      </c>
      <c r="H369" s="10"/>
      <c r="I369" s="8">
        <v>0</v>
      </c>
      <c r="J369" s="8">
        <v>3286</v>
      </c>
      <c r="K369" s="8">
        <f t="shared" si="13"/>
        <v>3286</v>
      </c>
      <c r="L369" s="10">
        <f t="shared" si="10"/>
        <v>0</v>
      </c>
    </row>
    <row r="370" spans="1:12" ht="15">
      <c r="A370" t="s">
        <v>305</v>
      </c>
      <c r="B370" t="s">
        <v>277</v>
      </c>
      <c r="C370" s="1">
        <v>41918</v>
      </c>
      <c r="D370" s="8">
        <v>959.19</v>
      </c>
      <c r="E370" s="8">
        <v>8250</v>
      </c>
      <c r="F370" s="8">
        <f t="shared" si="12"/>
        <v>9209.19</v>
      </c>
      <c r="G370" s="10">
        <f t="shared" si="11"/>
        <v>0.10415574008137524</v>
      </c>
      <c r="H370" s="10"/>
      <c r="I370" s="8">
        <v>12305.94</v>
      </c>
      <c r="J370" s="8">
        <v>2000</v>
      </c>
      <c r="K370" s="8">
        <f t="shared" si="13"/>
        <v>14305.94</v>
      </c>
      <c r="L370" s="10">
        <f t="shared" si="10"/>
        <v>0.8601979317682026</v>
      </c>
    </row>
    <row r="371" spans="1:12" ht="15">
      <c r="A371" t="s">
        <v>306</v>
      </c>
      <c r="B371" t="s">
        <v>277</v>
      </c>
      <c r="C371" s="1">
        <v>41908</v>
      </c>
      <c r="D371" s="8">
        <v>1687.12</v>
      </c>
      <c r="E371" s="8">
        <v>0</v>
      </c>
      <c r="F371" s="8">
        <f t="shared" si="12"/>
        <v>1687.12</v>
      </c>
      <c r="G371" s="10">
        <f t="shared" si="11"/>
        <v>1</v>
      </c>
      <c r="H371" s="10"/>
      <c r="I371" s="8">
        <v>0</v>
      </c>
      <c r="J371" s="8">
        <v>2000</v>
      </c>
      <c r="K371" s="8">
        <f t="shared" si="13"/>
        <v>2000</v>
      </c>
      <c r="L371" s="10">
        <f t="shared" si="10"/>
        <v>0</v>
      </c>
    </row>
    <row r="372" spans="1:12" ht="15">
      <c r="A372" t="s">
        <v>307</v>
      </c>
      <c r="B372" t="s">
        <v>277</v>
      </c>
      <c r="C372" s="1">
        <v>41927</v>
      </c>
      <c r="D372" s="8">
        <v>29032.6</v>
      </c>
      <c r="E372" s="8">
        <v>29726</v>
      </c>
      <c r="F372" s="8">
        <f t="shared" si="12"/>
        <v>58758.6</v>
      </c>
      <c r="G372" s="10">
        <f t="shared" si="11"/>
        <v>0.49409958712426777</v>
      </c>
      <c r="H372" s="10"/>
      <c r="I372" s="8">
        <v>1000</v>
      </c>
      <c r="J372" s="8">
        <v>65879.3</v>
      </c>
      <c r="K372" s="8">
        <f t="shared" si="13"/>
        <v>66879.3</v>
      </c>
      <c r="L372" s="10">
        <f t="shared" si="10"/>
        <v>0.014952309608503677</v>
      </c>
    </row>
    <row r="373" spans="1:12" ht="15">
      <c r="A373" t="s">
        <v>308</v>
      </c>
      <c r="B373" t="s">
        <v>277</v>
      </c>
      <c r="C373" s="1">
        <v>41915</v>
      </c>
      <c r="D373" s="8">
        <v>995</v>
      </c>
      <c r="E373" s="8">
        <v>2830</v>
      </c>
      <c r="F373" s="8">
        <f t="shared" si="12"/>
        <v>3825</v>
      </c>
      <c r="G373" s="10">
        <f t="shared" si="11"/>
        <v>0.2601307189542484</v>
      </c>
      <c r="H373" s="10"/>
      <c r="I373" s="8">
        <v>541.56</v>
      </c>
      <c r="J373" s="8">
        <v>33172.7</v>
      </c>
      <c r="K373" s="8">
        <f t="shared" si="13"/>
        <v>33714.259999999995</v>
      </c>
      <c r="L373" s="10">
        <f t="shared" si="10"/>
        <v>0.01606323259060113</v>
      </c>
    </row>
    <row r="374" spans="1:12" ht="15">
      <c r="A374" t="s">
        <v>192</v>
      </c>
      <c r="B374" t="s">
        <v>277</v>
      </c>
      <c r="C374" s="1">
        <v>41911</v>
      </c>
      <c r="D374" s="8">
        <v>16435.17</v>
      </c>
      <c r="E374" s="8">
        <v>4715</v>
      </c>
      <c r="F374" s="8">
        <f t="shared" si="12"/>
        <v>21150.17</v>
      </c>
      <c r="G374" s="10">
        <f t="shared" si="11"/>
        <v>0.7770703497891506</v>
      </c>
      <c r="H374" s="10"/>
      <c r="I374" s="8">
        <v>6212</v>
      </c>
      <c r="J374" s="8">
        <v>22600</v>
      </c>
      <c r="K374" s="8">
        <f t="shared" si="13"/>
        <v>28812</v>
      </c>
      <c r="L374" s="10">
        <f t="shared" si="10"/>
        <v>0.21560460919061503</v>
      </c>
    </row>
    <row r="375" spans="1:12" ht="15">
      <c r="A375" t="s">
        <v>309</v>
      </c>
      <c r="B375" t="s">
        <v>277</v>
      </c>
      <c r="C375" s="1">
        <v>41915</v>
      </c>
      <c r="D375" s="8">
        <v>2684.43</v>
      </c>
      <c r="E375" s="8">
        <v>5455</v>
      </c>
      <c r="F375" s="8">
        <f t="shared" si="12"/>
        <v>8139.43</v>
      </c>
      <c r="G375" s="10">
        <f t="shared" si="11"/>
        <v>0.3298056497813729</v>
      </c>
      <c r="H375" s="10"/>
      <c r="I375" s="8">
        <v>2412.65</v>
      </c>
      <c r="J375" s="8">
        <v>23200</v>
      </c>
      <c r="K375" s="8">
        <f t="shared" si="13"/>
        <v>25612.65</v>
      </c>
      <c r="L375" s="10">
        <f t="shared" si="10"/>
        <v>0.0941975937671424</v>
      </c>
    </row>
    <row r="376" spans="1:12" ht="15">
      <c r="A376" t="s">
        <v>310</v>
      </c>
      <c r="B376" t="s">
        <v>277</v>
      </c>
      <c r="C376" s="1">
        <v>41921</v>
      </c>
      <c r="D376" s="8">
        <v>552.07</v>
      </c>
      <c r="E376" s="8">
        <v>6428.47</v>
      </c>
      <c r="F376" s="8">
        <f t="shared" si="12"/>
        <v>6980.54</v>
      </c>
      <c r="G376" s="10">
        <f t="shared" si="11"/>
        <v>0.07908700473029308</v>
      </c>
      <c r="H376" s="10"/>
      <c r="I376" s="8">
        <v>8680</v>
      </c>
      <c r="J376" s="8">
        <v>3500</v>
      </c>
      <c r="K376" s="8">
        <f t="shared" si="13"/>
        <v>12180</v>
      </c>
      <c r="L376" s="10">
        <f t="shared" si="10"/>
        <v>0.7126436781609196</v>
      </c>
    </row>
    <row r="377" spans="1:12" ht="15">
      <c r="A377" t="s">
        <v>311</v>
      </c>
      <c r="B377" t="s">
        <v>277</v>
      </c>
      <c r="C377" s="1">
        <v>41911</v>
      </c>
      <c r="D377" s="8">
        <v>0</v>
      </c>
      <c r="E377" s="8">
        <v>0</v>
      </c>
      <c r="F377" s="8">
        <f t="shared" si="12"/>
        <v>0</v>
      </c>
      <c r="G377" s="10">
        <v>0</v>
      </c>
      <c r="H377" s="10"/>
      <c r="I377" s="8">
        <v>10050</v>
      </c>
      <c r="J377" s="8">
        <v>2250</v>
      </c>
      <c r="K377" s="8">
        <f t="shared" si="13"/>
        <v>12300</v>
      </c>
      <c r="L377" s="10">
        <f t="shared" si="10"/>
        <v>0.8170731707317073</v>
      </c>
    </row>
    <row r="378" spans="1:12" ht="15">
      <c r="A378" t="s">
        <v>272</v>
      </c>
      <c r="B378" t="s">
        <v>277</v>
      </c>
      <c r="C378" s="1">
        <v>41911</v>
      </c>
      <c r="D378" s="8">
        <v>4192</v>
      </c>
      <c r="E378" s="8">
        <v>0</v>
      </c>
      <c r="F378" s="8">
        <f t="shared" si="12"/>
        <v>4192</v>
      </c>
      <c r="G378" s="10">
        <f t="shared" si="11"/>
        <v>1</v>
      </c>
      <c r="H378" s="10"/>
      <c r="I378" s="8">
        <v>11006.78</v>
      </c>
      <c r="J378" s="8">
        <v>5344.41</v>
      </c>
      <c r="K378" s="8">
        <f t="shared" si="13"/>
        <v>16351.19</v>
      </c>
      <c r="L378" s="10">
        <f t="shared" si="10"/>
        <v>0.6731485598295904</v>
      </c>
    </row>
    <row r="379" spans="1:12" ht="15">
      <c r="A379" t="s">
        <v>312</v>
      </c>
      <c r="B379" t="s">
        <v>277</v>
      </c>
      <c r="F379" s="8" t="s">
        <v>151</v>
      </c>
      <c r="G379" s="10" t="s">
        <v>151</v>
      </c>
      <c r="H379" s="10"/>
      <c r="K379" s="8" t="s">
        <v>151</v>
      </c>
      <c r="L379" s="10" t="s">
        <v>151</v>
      </c>
    </row>
    <row r="380" spans="1:12" ht="15">
      <c r="A380" t="s">
        <v>199</v>
      </c>
      <c r="B380" t="s">
        <v>277</v>
      </c>
      <c r="C380" s="1">
        <v>41920</v>
      </c>
      <c r="D380" s="8">
        <v>1960</v>
      </c>
      <c r="E380" s="8">
        <v>0</v>
      </c>
      <c r="F380" s="8">
        <f t="shared" si="12"/>
        <v>1960</v>
      </c>
      <c r="G380" s="10">
        <f t="shared" si="11"/>
        <v>1</v>
      </c>
      <c r="H380" s="10"/>
      <c r="I380" s="8">
        <v>15</v>
      </c>
      <c r="J380" s="8">
        <v>0</v>
      </c>
      <c r="K380" s="8">
        <f t="shared" si="13"/>
        <v>15</v>
      </c>
      <c r="L380" s="10">
        <f t="shared" si="10"/>
        <v>1</v>
      </c>
    </row>
    <row r="381" spans="1:12" ht="15">
      <c r="A381" t="s">
        <v>313</v>
      </c>
      <c r="B381" t="s">
        <v>277</v>
      </c>
      <c r="C381" s="1">
        <v>41920</v>
      </c>
      <c r="D381" s="8">
        <v>0</v>
      </c>
      <c r="E381" s="8">
        <v>0</v>
      </c>
      <c r="F381" s="8">
        <f t="shared" si="12"/>
        <v>0</v>
      </c>
      <c r="G381" s="10">
        <v>0</v>
      </c>
      <c r="H381" s="10"/>
      <c r="I381" s="8">
        <v>800</v>
      </c>
      <c r="J381" s="8">
        <v>1440</v>
      </c>
      <c r="K381" s="8">
        <f t="shared" si="13"/>
        <v>2240</v>
      </c>
      <c r="L381" s="10">
        <f t="shared" si="10"/>
        <v>0.35714285714285715</v>
      </c>
    </row>
    <row r="382" spans="1:12" ht="15">
      <c r="A382" t="s">
        <v>202</v>
      </c>
      <c r="B382" t="s">
        <v>277</v>
      </c>
      <c r="C382" s="1">
        <v>41940</v>
      </c>
      <c r="D382" s="8">
        <v>17895</v>
      </c>
      <c r="E382" s="8">
        <v>2870.3</v>
      </c>
      <c r="F382" s="8">
        <f t="shared" si="12"/>
        <v>20765.3</v>
      </c>
      <c r="G382" s="10">
        <f t="shared" si="11"/>
        <v>0.861774209859718</v>
      </c>
      <c r="H382" s="10"/>
      <c r="I382" s="8">
        <v>1800</v>
      </c>
      <c r="J382" s="8">
        <v>41500</v>
      </c>
      <c r="K382" s="8">
        <f t="shared" si="13"/>
        <v>43300</v>
      </c>
      <c r="L382" s="10">
        <f t="shared" si="10"/>
        <v>0.04157043879907621</v>
      </c>
    </row>
    <row r="383" spans="1:12" ht="15">
      <c r="A383" t="s">
        <v>204</v>
      </c>
      <c r="B383" t="s">
        <v>277</v>
      </c>
      <c r="C383" s="1">
        <v>41914</v>
      </c>
      <c r="D383" s="8">
        <v>2575</v>
      </c>
      <c r="E383" s="8">
        <v>1605</v>
      </c>
      <c r="F383" s="8">
        <f t="shared" si="12"/>
        <v>4180</v>
      </c>
      <c r="G383" s="10">
        <f t="shared" si="11"/>
        <v>0.6160287081339713</v>
      </c>
      <c r="H383" s="10"/>
      <c r="I383" s="8">
        <v>1250</v>
      </c>
      <c r="J383" s="8">
        <v>550</v>
      </c>
      <c r="K383" s="8">
        <f t="shared" si="13"/>
        <v>1800</v>
      </c>
      <c r="L383" s="10">
        <f t="shared" si="10"/>
        <v>0.6944444444444444</v>
      </c>
    </row>
    <row r="384" spans="1:12" ht="15">
      <c r="A384" t="s">
        <v>205</v>
      </c>
      <c r="B384" t="s">
        <v>277</v>
      </c>
      <c r="C384" s="1">
        <v>41928</v>
      </c>
      <c r="D384" s="8">
        <v>1250</v>
      </c>
      <c r="E384" s="8">
        <v>1250</v>
      </c>
      <c r="F384" s="8">
        <f t="shared" si="12"/>
        <v>2500</v>
      </c>
      <c r="G384" s="10">
        <f t="shared" si="11"/>
        <v>0.5</v>
      </c>
      <c r="H384" s="10"/>
      <c r="I384" s="8">
        <v>500</v>
      </c>
      <c r="J384" s="8">
        <v>4050</v>
      </c>
      <c r="K384" s="8">
        <f t="shared" si="13"/>
        <v>4550</v>
      </c>
      <c r="L384" s="10">
        <f t="shared" si="10"/>
        <v>0.10989010989010989</v>
      </c>
    </row>
    <row r="385" spans="1:12" ht="15">
      <c r="A385" t="s">
        <v>314</v>
      </c>
      <c r="B385" t="s">
        <v>277</v>
      </c>
      <c r="C385" s="1">
        <v>41928</v>
      </c>
      <c r="D385" s="8">
        <v>200</v>
      </c>
      <c r="E385" s="8">
        <v>1000</v>
      </c>
      <c r="F385" s="8">
        <f t="shared" si="12"/>
        <v>1200</v>
      </c>
      <c r="G385" s="10">
        <f t="shared" si="11"/>
        <v>0.16666666666666666</v>
      </c>
      <c r="H385" s="10"/>
      <c r="I385" s="8">
        <v>462</v>
      </c>
      <c r="J385" s="8">
        <v>0</v>
      </c>
      <c r="K385" s="8">
        <f t="shared" si="13"/>
        <v>462</v>
      </c>
      <c r="L385" s="10">
        <f t="shared" si="10"/>
        <v>1</v>
      </c>
    </row>
    <row r="386" spans="1:12" ht="15">
      <c r="A386" t="s">
        <v>315</v>
      </c>
      <c r="B386" t="s">
        <v>277</v>
      </c>
      <c r="C386" s="1">
        <v>41911</v>
      </c>
      <c r="D386" s="8">
        <v>0</v>
      </c>
      <c r="E386" s="8">
        <v>0</v>
      </c>
      <c r="F386" s="8">
        <f t="shared" si="12"/>
        <v>0</v>
      </c>
      <c r="G386" s="10">
        <v>0</v>
      </c>
      <c r="H386" s="10"/>
      <c r="I386" s="8">
        <v>0</v>
      </c>
      <c r="J386" s="8">
        <v>0</v>
      </c>
      <c r="K386" s="8">
        <f t="shared" si="13"/>
        <v>0</v>
      </c>
      <c r="L386" s="10">
        <v>0</v>
      </c>
    </row>
    <row r="387" spans="1:12" ht="15">
      <c r="A387" t="s">
        <v>316</v>
      </c>
      <c r="B387" t="s">
        <v>277</v>
      </c>
      <c r="C387" s="1">
        <v>41921</v>
      </c>
      <c r="D387" s="8">
        <v>0</v>
      </c>
      <c r="E387" s="8">
        <v>0</v>
      </c>
      <c r="F387" s="8">
        <f t="shared" si="12"/>
        <v>0</v>
      </c>
      <c r="G387" s="10">
        <v>0</v>
      </c>
      <c r="H387" s="10"/>
      <c r="I387" s="8">
        <v>80</v>
      </c>
      <c r="J387" s="8">
        <v>0</v>
      </c>
      <c r="K387" s="8">
        <f t="shared" si="13"/>
        <v>80</v>
      </c>
      <c r="L387" s="10">
        <f aca="true" t="shared" si="14" ref="L387:L398">I387/K387</f>
        <v>1</v>
      </c>
    </row>
    <row r="388" spans="1:12" ht="15">
      <c r="A388" t="s">
        <v>317</v>
      </c>
      <c r="B388" t="s">
        <v>277</v>
      </c>
      <c r="C388" s="1">
        <v>41911</v>
      </c>
      <c r="D388" s="8">
        <v>5304.42</v>
      </c>
      <c r="E388" s="8">
        <v>240</v>
      </c>
      <c r="F388" s="8">
        <f t="shared" si="12"/>
        <v>5544.42</v>
      </c>
      <c r="G388" s="10">
        <f aca="true" t="shared" si="15" ref="G388:G398">D388/F388</f>
        <v>0.9567132360102589</v>
      </c>
      <c r="H388" s="10"/>
      <c r="I388" s="8">
        <v>10000</v>
      </c>
      <c r="J388" s="8">
        <v>1000</v>
      </c>
      <c r="K388" s="8">
        <f t="shared" si="13"/>
        <v>11000</v>
      </c>
      <c r="L388" s="10">
        <f t="shared" si="14"/>
        <v>0.9090909090909091</v>
      </c>
    </row>
    <row r="389" spans="1:12" ht="15">
      <c r="A389" t="s">
        <v>242</v>
      </c>
      <c r="B389" t="s">
        <v>277</v>
      </c>
      <c r="C389" s="1">
        <v>41911</v>
      </c>
      <c r="D389" s="8">
        <v>3803.54</v>
      </c>
      <c r="E389" s="8">
        <v>0</v>
      </c>
      <c r="F389" s="8">
        <f t="shared" si="12"/>
        <v>3803.54</v>
      </c>
      <c r="G389" s="10">
        <f t="shared" si="15"/>
        <v>1</v>
      </c>
      <c r="H389" s="10"/>
      <c r="I389" s="8">
        <v>1318.7</v>
      </c>
      <c r="J389" s="8">
        <v>2500</v>
      </c>
      <c r="K389" s="8">
        <f t="shared" si="13"/>
        <v>3818.7</v>
      </c>
      <c r="L389" s="10">
        <f t="shared" si="14"/>
        <v>0.3453269437243041</v>
      </c>
    </row>
    <row r="390" spans="1:12" ht="15">
      <c r="A390" t="s">
        <v>215</v>
      </c>
      <c r="B390" t="s">
        <v>277</v>
      </c>
      <c r="C390" s="1">
        <v>41911</v>
      </c>
      <c r="D390" s="8">
        <v>1017.84</v>
      </c>
      <c r="E390" s="8">
        <v>3000</v>
      </c>
      <c r="F390" s="8">
        <f t="shared" si="12"/>
        <v>4017.84</v>
      </c>
      <c r="G390" s="10">
        <f t="shared" si="15"/>
        <v>0.25333014754196287</v>
      </c>
      <c r="H390" s="10"/>
      <c r="I390" s="8">
        <v>2180</v>
      </c>
      <c r="J390" s="8">
        <v>3250</v>
      </c>
      <c r="K390" s="8">
        <f t="shared" si="13"/>
        <v>5430</v>
      </c>
      <c r="L390" s="10">
        <f t="shared" si="14"/>
        <v>0.4014732965009208</v>
      </c>
    </row>
    <row r="391" spans="1:12" ht="15">
      <c r="A391" t="s">
        <v>216</v>
      </c>
      <c r="B391" t="s">
        <v>277</v>
      </c>
      <c r="C391" s="1">
        <v>41921</v>
      </c>
      <c r="D391" s="8">
        <v>328</v>
      </c>
      <c r="E391" s="8">
        <v>500</v>
      </c>
      <c r="F391" s="8">
        <f t="shared" si="12"/>
        <v>828</v>
      </c>
      <c r="G391" s="10">
        <f t="shared" si="15"/>
        <v>0.3961352657004831</v>
      </c>
      <c r="H391" s="10"/>
      <c r="I391" s="8">
        <v>508</v>
      </c>
      <c r="J391" s="8">
        <v>0</v>
      </c>
      <c r="K391" s="8">
        <f t="shared" si="13"/>
        <v>508</v>
      </c>
      <c r="L391" s="10">
        <f t="shared" si="14"/>
        <v>1</v>
      </c>
    </row>
    <row r="392" spans="1:12" ht="15">
      <c r="A392" t="s">
        <v>318</v>
      </c>
      <c r="B392" t="s">
        <v>277</v>
      </c>
      <c r="C392" s="1">
        <v>41912</v>
      </c>
      <c r="D392" s="8">
        <v>14118</v>
      </c>
      <c r="E392" s="8">
        <v>0</v>
      </c>
      <c r="F392" s="8">
        <f t="shared" si="12"/>
        <v>14118</v>
      </c>
      <c r="G392" s="10">
        <f t="shared" si="15"/>
        <v>1</v>
      </c>
      <c r="H392" s="10"/>
      <c r="I392" s="8">
        <v>1400</v>
      </c>
      <c r="J392" s="8">
        <v>3002.97</v>
      </c>
      <c r="K392" s="8">
        <f t="shared" si="13"/>
        <v>4402.969999999999</v>
      </c>
      <c r="L392" s="10">
        <f t="shared" si="14"/>
        <v>0.3179671903283466</v>
      </c>
    </row>
    <row r="393" spans="1:12" ht="15">
      <c r="A393" t="s">
        <v>319</v>
      </c>
      <c r="B393" t="s">
        <v>277</v>
      </c>
      <c r="F393" s="8" t="s">
        <v>151</v>
      </c>
      <c r="G393" s="10" t="s">
        <v>151</v>
      </c>
      <c r="H393" s="10"/>
      <c r="K393" s="8" t="s">
        <v>151</v>
      </c>
      <c r="L393" s="10" t="s">
        <v>151</v>
      </c>
    </row>
    <row r="394" spans="1:12" ht="15">
      <c r="A394" t="s">
        <v>320</v>
      </c>
      <c r="B394" t="s">
        <v>277</v>
      </c>
      <c r="D394" s="8">
        <v>0</v>
      </c>
      <c r="E394" s="8">
        <v>1142774</v>
      </c>
      <c r="F394" s="8">
        <f t="shared" si="12"/>
        <v>1142774</v>
      </c>
      <c r="G394" s="10">
        <f t="shared" si="15"/>
        <v>0</v>
      </c>
      <c r="H394" s="10"/>
      <c r="I394" s="8">
        <v>0</v>
      </c>
      <c r="J394" s="8">
        <v>671034.41</v>
      </c>
      <c r="K394" s="8">
        <f t="shared" si="13"/>
        <v>671034.41</v>
      </c>
      <c r="L394" s="10">
        <f t="shared" si="14"/>
        <v>0</v>
      </c>
    </row>
    <row r="395" spans="1:12" ht="15">
      <c r="A395" t="s">
        <v>321</v>
      </c>
      <c r="B395" t="s">
        <v>277</v>
      </c>
      <c r="C395" s="1">
        <v>41914</v>
      </c>
      <c r="D395" s="8">
        <v>0</v>
      </c>
      <c r="E395" s="8">
        <v>5000</v>
      </c>
      <c r="F395" s="8">
        <f t="shared" si="12"/>
        <v>5000</v>
      </c>
      <c r="G395" s="10">
        <f t="shared" si="15"/>
        <v>0</v>
      </c>
      <c r="H395" s="10"/>
      <c r="I395" s="8">
        <v>400</v>
      </c>
      <c r="J395" s="8">
        <v>2600</v>
      </c>
      <c r="K395" s="8">
        <f t="shared" si="13"/>
        <v>3000</v>
      </c>
      <c r="L395" s="10">
        <f t="shared" si="14"/>
        <v>0.13333333333333333</v>
      </c>
    </row>
    <row r="396" spans="1:12" ht="15">
      <c r="A396" t="s">
        <v>322</v>
      </c>
      <c r="B396" t="s">
        <v>277</v>
      </c>
      <c r="C396" s="1">
        <v>41926</v>
      </c>
      <c r="D396" s="8">
        <v>0</v>
      </c>
      <c r="E396" s="8">
        <v>39136.28</v>
      </c>
      <c r="F396" s="8">
        <f t="shared" si="12"/>
        <v>39136.28</v>
      </c>
      <c r="G396" s="10">
        <f t="shared" si="15"/>
        <v>0</v>
      </c>
      <c r="H396" s="10"/>
      <c r="I396" s="8">
        <v>0</v>
      </c>
      <c r="J396" s="8">
        <v>29397.59</v>
      </c>
      <c r="K396" s="8">
        <f t="shared" si="13"/>
        <v>29397.59</v>
      </c>
      <c r="L396" s="10">
        <f t="shared" si="14"/>
        <v>0</v>
      </c>
    </row>
    <row r="397" spans="1:12" ht="15">
      <c r="A397" t="s">
        <v>267</v>
      </c>
      <c r="B397" t="s">
        <v>277</v>
      </c>
      <c r="C397" s="1">
        <v>41913</v>
      </c>
      <c r="D397" s="8">
        <v>1850</v>
      </c>
      <c r="E397" s="8">
        <v>2000</v>
      </c>
      <c r="F397" s="8">
        <f t="shared" si="12"/>
        <v>3850</v>
      </c>
      <c r="G397" s="10">
        <f t="shared" si="15"/>
        <v>0.4805194805194805</v>
      </c>
      <c r="H397" s="10"/>
      <c r="I397" s="8">
        <v>600</v>
      </c>
      <c r="J397" s="8">
        <v>6900</v>
      </c>
      <c r="K397" s="8">
        <f t="shared" si="13"/>
        <v>7500</v>
      </c>
      <c r="L397" s="10">
        <f t="shared" si="14"/>
        <v>0.08</v>
      </c>
    </row>
    <row r="398" spans="1:12" ht="15">
      <c r="A398" t="s">
        <v>323</v>
      </c>
      <c r="B398" t="s">
        <v>277</v>
      </c>
      <c r="C398" s="1">
        <v>41920</v>
      </c>
      <c r="D398" s="8">
        <v>24080.06</v>
      </c>
      <c r="E398" s="8">
        <v>0</v>
      </c>
      <c r="F398" s="8">
        <f t="shared" si="12"/>
        <v>24080.06</v>
      </c>
      <c r="G398" s="10">
        <f t="shared" si="15"/>
        <v>1</v>
      </c>
      <c r="H398" s="10"/>
      <c r="I398" s="8">
        <v>700</v>
      </c>
      <c r="J398" s="8">
        <v>12900</v>
      </c>
      <c r="K398" s="8">
        <f t="shared" si="13"/>
        <v>13600</v>
      </c>
      <c r="L398" s="10">
        <f t="shared" si="14"/>
        <v>0.051470588235294115</v>
      </c>
    </row>
    <row r="400" spans="4:12" ht="15">
      <c r="D400" s="8">
        <f>SUM(D334:D399)</f>
        <v>298021.85000000003</v>
      </c>
      <c r="E400" s="8">
        <f>SUM(E334:E399)</f>
        <v>1627378.01</v>
      </c>
      <c r="F400" s="8">
        <f>SUM(F334:F399)</f>
        <v>1925399.8600000003</v>
      </c>
      <c r="G400" s="9">
        <f>D400/F400</f>
        <v>0.15478439372068925</v>
      </c>
      <c r="H400" s="9"/>
      <c r="I400" s="8">
        <f>SUM(I334:I399)</f>
        <v>185523.33000000002</v>
      </c>
      <c r="J400" s="8">
        <f>SUM(J334:J399)</f>
        <v>1501361.82</v>
      </c>
      <c r="K400" s="8">
        <f>SUM(K334:K399)</f>
        <v>1686885.15</v>
      </c>
      <c r="L400" s="9">
        <f>I400/K400</f>
        <v>0.10997982287057304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47.8515625" style="0" customWidth="1"/>
    <col min="2" max="2" width="46.140625" style="0" customWidth="1"/>
    <col min="3" max="3" width="11.140625" style="0" customWidth="1"/>
    <col min="4" max="4" width="44.8515625" style="8" customWidth="1"/>
    <col min="5" max="5" width="25.7109375" style="8" customWidth="1"/>
    <col min="6" max="6" width="38.421875" style="8" customWidth="1"/>
    <col min="7" max="7" width="31.28125" style="0" customWidth="1"/>
  </cols>
  <sheetData>
    <row r="1" spans="1:7" ht="15">
      <c r="A1" s="2" t="s">
        <v>0</v>
      </c>
      <c r="B1" s="2" t="s">
        <v>2</v>
      </c>
      <c r="C1" s="2" t="s">
        <v>3</v>
      </c>
      <c r="D1" s="6" t="s">
        <v>5</v>
      </c>
      <c r="E1" s="6" t="s">
        <v>6</v>
      </c>
      <c r="F1" s="6" t="s">
        <v>127</v>
      </c>
      <c r="G1" s="2" t="s">
        <v>324</v>
      </c>
    </row>
    <row r="2" spans="1:7" ht="15">
      <c r="A2" s="3" t="s">
        <v>325</v>
      </c>
      <c r="B2" s="3" t="s">
        <v>326</v>
      </c>
      <c r="C2" s="4">
        <v>40205</v>
      </c>
      <c r="D2" s="7">
        <v>200</v>
      </c>
      <c r="E2" s="7">
        <v>200</v>
      </c>
      <c r="F2" s="7"/>
      <c r="G2" s="10">
        <f>D2/E2</f>
        <v>1</v>
      </c>
    </row>
    <row r="3" spans="1:7" ht="15">
      <c r="A3" t="s">
        <v>327</v>
      </c>
      <c r="B3" s="3" t="s">
        <v>326</v>
      </c>
      <c r="C3" s="1">
        <v>40199</v>
      </c>
      <c r="D3" s="8">
        <v>13700</v>
      </c>
      <c r="E3" s="8">
        <v>13700</v>
      </c>
      <c r="G3" s="10">
        <f aca="true" t="shared" si="0" ref="G3:G65">D3/E3</f>
        <v>1</v>
      </c>
    </row>
    <row r="4" spans="1:7" ht="15">
      <c r="A4" t="s">
        <v>328</v>
      </c>
      <c r="B4" s="3" t="s">
        <v>326</v>
      </c>
      <c r="C4" s="1">
        <v>40207</v>
      </c>
      <c r="D4" s="8">
        <v>2396</v>
      </c>
      <c r="E4" s="8">
        <v>2646</v>
      </c>
      <c r="G4" s="10">
        <f t="shared" si="0"/>
        <v>0.9055177626606198</v>
      </c>
    </row>
    <row r="5" spans="1:7" ht="15">
      <c r="A5" t="s">
        <v>329</v>
      </c>
      <c r="B5" s="3" t="s">
        <v>326</v>
      </c>
      <c r="C5" s="1">
        <v>40203</v>
      </c>
      <c r="D5" s="8">
        <v>3075</v>
      </c>
      <c r="E5" s="8">
        <v>3075</v>
      </c>
      <c r="G5" s="10">
        <f t="shared" si="0"/>
        <v>1</v>
      </c>
    </row>
    <row r="6" spans="1:7" ht="15">
      <c r="A6" t="s">
        <v>330</v>
      </c>
      <c r="B6" s="3" t="s">
        <v>326</v>
      </c>
      <c r="C6" s="1">
        <v>40184</v>
      </c>
      <c r="D6" s="8">
        <v>1443</v>
      </c>
      <c r="E6" s="8">
        <v>1443</v>
      </c>
      <c r="G6" s="10">
        <f t="shared" si="0"/>
        <v>1</v>
      </c>
    </row>
    <row r="7" spans="1:7" ht="15">
      <c r="A7" t="s">
        <v>331</v>
      </c>
      <c r="B7" s="3" t="s">
        <v>326</v>
      </c>
      <c r="C7" s="1">
        <v>40206</v>
      </c>
      <c r="D7" s="8">
        <v>11326</v>
      </c>
      <c r="E7" s="8">
        <v>11326</v>
      </c>
      <c r="G7" s="10">
        <f t="shared" si="0"/>
        <v>1</v>
      </c>
    </row>
    <row r="8" spans="1:7" ht="15">
      <c r="A8" t="s">
        <v>332</v>
      </c>
      <c r="B8" s="3" t="s">
        <v>326</v>
      </c>
      <c r="C8" s="1">
        <v>40235</v>
      </c>
      <c r="D8" s="8">
        <v>341.29</v>
      </c>
      <c r="E8" s="8">
        <v>341.29</v>
      </c>
      <c r="G8" s="10">
        <f t="shared" si="0"/>
        <v>1</v>
      </c>
    </row>
    <row r="9" spans="1:7" ht="15">
      <c r="A9" t="s">
        <v>333</v>
      </c>
      <c r="B9" s="3" t="s">
        <v>326</v>
      </c>
      <c r="C9" s="1">
        <v>40191</v>
      </c>
      <c r="D9" s="8">
        <v>4727.89</v>
      </c>
      <c r="E9" s="8">
        <v>6772.89</v>
      </c>
      <c r="G9" s="10">
        <f t="shared" si="0"/>
        <v>0.6980609459182122</v>
      </c>
    </row>
    <row r="10" spans="1:7" ht="15">
      <c r="A10" t="s">
        <v>334</v>
      </c>
      <c r="B10" s="3" t="s">
        <v>326</v>
      </c>
      <c r="C10" s="1">
        <v>40184</v>
      </c>
      <c r="D10" s="8">
        <v>1211.47</v>
      </c>
      <c r="E10" s="8">
        <v>1211.47</v>
      </c>
      <c r="G10" s="10">
        <f t="shared" si="0"/>
        <v>1</v>
      </c>
    </row>
    <row r="11" spans="1:7" ht="15">
      <c r="A11" t="s">
        <v>335</v>
      </c>
      <c r="B11" s="3" t="s">
        <v>326</v>
      </c>
      <c r="C11" s="1">
        <v>40206</v>
      </c>
      <c r="D11" s="8">
        <v>3525</v>
      </c>
      <c r="E11" s="8">
        <v>3525</v>
      </c>
      <c r="G11" s="10">
        <f t="shared" si="0"/>
        <v>1</v>
      </c>
    </row>
    <row r="12" spans="1:7" ht="15">
      <c r="A12" t="s">
        <v>336</v>
      </c>
      <c r="B12" s="3" t="s">
        <v>326</v>
      </c>
      <c r="C12" s="1">
        <v>40203</v>
      </c>
      <c r="D12" s="8">
        <v>16949.18</v>
      </c>
      <c r="E12" s="8">
        <v>20253.69</v>
      </c>
      <c r="G12" s="10">
        <f t="shared" si="0"/>
        <v>0.8368440516271357</v>
      </c>
    </row>
    <row r="13" spans="1:7" ht="15">
      <c r="A13" t="s">
        <v>337</v>
      </c>
      <c r="B13" s="3" t="s">
        <v>326</v>
      </c>
      <c r="C13" s="1">
        <v>40197</v>
      </c>
      <c r="D13" s="8">
        <v>0</v>
      </c>
      <c r="E13" s="8">
        <v>0</v>
      </c>
      <c r="G13" s="10">
        <v>0</v>
      </c>
    </row>
    <row r="14" spans="1:7" ht="15">
      <c r="A14" t="s">
        <v>338</v>
      </c>
      <c r="B14" s="3" t="s">
        <v>326</v>
      </c>
      <c r="C14" s="1">
        <v>40183</v>
      </c>
      <c r="D14" s="8">
        <v>7518</v>
      </c>
      <c r="E14" s="8">
        <v>7518</v>
      </c>
      <c r="G14" s="10">
        <f t="shared" si="0"/>
        <v>1</v>
      </c>
    </row>
    <row r="15" spans="1:7" ht="15">
      <c r="A15" t="s">
        <v>339</v>
      </c>
      <c r="B15" s="3" t="s">
        <v>326</v>
      </c>
      <c r="C15" s="1">
        <v>40184</v>
      </c>
      <c r="D15" s="8">
        <v>8613</v>
      </c>
      <c r="E15" s="8">
        <v>31586.27</v>
      </c>
      <c r="G15" s="10">
        <f t="shared" si="0"/>
        <v>0.2726817696423161</v>
      </c>
    </row>
    <row r="16" spans="1:7" ht="15">
      <c r="A16" t="s">
        <v>340</v>
      </c>
      <c r="B16" s="3" t="s">
        <v>326</v>
      </c>
      <c r="C16" s="1">
        <v>40207</v>
      </c>
      <c r="D16" s="8">
        <v>9495</v>
      </c>
      <c r="E16" s="8">
        <v>30840</v>
      </c>
      <c r="G16" s="10">
        <f t="shared" si="0"/>
        <v>0.30787937743190663</v>
      </c>
    </row>
    <row r="17" spans="1:7" ht="15">
      <c r="A17" t="s">
        <v>341</v>
      </c>
      <c r="B17" s="3" t="s">
        <v>326</v>
      </c>
      <c r="C17" s="1">
        <v>40192</v>
      </c>
      <c r="D17" s="8">
        <v>0</v>
      </c>
      <c r="E17" s="8">
        <v>0</v>
      </c>
      <c r="G17" s="10">
        <v>0</v>
      </c>
    </row>
    <row r="18" spans="1:7" ht="15">
      <c r="A18" t="s">
        <v>342</v>
      </c>
      <c r="B18" s="3" t="s">
        <v>326</v>
      </c>
      <c r="C18" s="1">
        <v>40205</v>
      </c>
      <c r="D18" s="8">
        <v>24970</v>
      </c>
      <c r="E18" s="8">
        <v>46470</v>
      </c>
      <c r="G18" s="10">
        <f t="shared" si="0"/>
        <v>0.5373359156445018</v>
      </c>
    </row>
    <row r="19" spans="1:7" ht="15">
      <c r="A19" t="s">
        <v>343</v>
      </c>
      <c r="B19" s="3" t="s">
        <v>326</v>
      </c>
      <c r="C19" s="1">
        <v>40199</v>
      </c>
      <c r="D19" s="8">
        <v>3517.5</v>
      </c>
      <c r="E19" s="8">
        <v>3517.5</v>
      </c>
      <c r="G19" s="10">
        <f t="shared" si="0"/>
        <v>1</v>
      </c>
    </row>
    <row r="20" spans="1:7" ht="15">
      <c r="A20" t="s">
        <v>344</v>
      </c>
      <c r="B20" s="3" t="s">
        <v>326</v>
      </c>
      <c r="C20" s="1">
        <v>40205</v>
      </c>
      <c r="D20" s="8">
        <v>3073</v>
      </c>
      <c r="E20" s="8">
        <v>3073</v>
      </c>
      <c r="G20" s="10">
        <f t="shared" si="0"/>
        <v>1</v>
      </c>
    </row>
    <row r="21" spans="2:7" ht="15">
      <c r="B21" s="3"/>
      <c r="C21" s="1"/>
      <c r="G21" s="10" t="s">
        <v>151</v>
      </c>
    </row>
    <row r="22" spans="2:7" ht="15">
      <c r="B22" s="3"/>
      <c r="C22" s="1"/>
      <c r="D22" s="8">
        <f>SUM(D2:D21)</f>
        <v>116081.33</v>
      </c>
      <c r="E22" s="8">
        <f>SUM(E2:E21)</f>
        <v>187499.11</v>
      </c>
      <c r="G22" s="9">
        <f t="shared" si="0"/>
        <v>0.6191033653439743</v>
      </c>
    </row>
    <row r="23" spans="2:7" ht="15">
      <c r="B23" s="3"/>
      <c r="C23" s="1"/>
      <c r="G23" s="10" t="s">
        <v>151</v>
      </c>
    </row>
    <row r="24" spans="2:7" ht="15">
      <c r="B24" s="3"/>
      <c r="C24" s="1"/>
      <c r="G24" s="10" t="s">
        <v>151</v>
      </c>
    </row>
    <row r="25" spans="1:7" ht="15">
      <c r="A25" t="s">
        <v>345</v>
      </c>
      <c r="B25" s="3" t="s">
        <v>346</v>
      </c>
      <c r="C25" s="1">
        <v>40567</v>
      </c>
      <c r="D25" s="8">
        <v>13671.6</v>
      </c>
      <c r="E25" s="8">
        <v>25172.06</v>
      </c>
      <c r="G25" s="10">
        <f t="shared" si="0"/>
        <v>0.5431259896885674</v>
      </c>
    </row>
    <row r="26" spans="1:7" ht="15">
      <c r="A26" t="s">
        <v>325</v>
      </c>
      <c r="B26" s="3" t="s">
        <v>346</v>
      </c>
      <c r="C26" s="1">
        <v>40548</v>
      </c>
      <c r="D26" s="8">
        <v>225</v>
      </c>
      <c r="E26" s="8">
        <v>225</v>
      </c>
      <c r="G26" s="10">
        <f t="shared" si="0"/>
        <v>1</v>
      </c>
    </row>
    <row r="27" spans="1:7" ht="15">
      <c r="A27" t="s">
        <v>327</v>
      </c>
      <c r="B27" s="3" t="s">
        <v>346</v>
      </c>
      <c r="C27" s="1">
        <v>40567</v>
      </c>
      <c r="D27" s="8">
        <v>13395</v>
      </c>
      <c r="E27" s="8">
        <v>13395</v>
      </c>
      <c r="G27" s="10">
        <f t="shared" si="0"/>
        <v>1</v>
      </c>
    </row>
    <row r="28" spans="1:7" ht="15">
      <c r="A28" t="s">
        <v>328</v>
      </c>
      <c r="B28" s="3" t="s">
        <v>346</v>
      </c>
      <c r="C28" s="1">
        <v>40550</v>
      </c>
      <c r="D28" s="8">
        <v>3102</v>
      </c>
      <c r="E28" s="8">
        <v>3102</v>
      </c>
      <c r="G28" s="10">
        <f t="shared" si="0"/>
        <v>1</v>
      </c>
    </row>
    <row r="29" spans="1:7" ht="15">
      <c r="A29" t="s">
        <v>329</v>
      </c>
      <c r="B29" s="3" t="s">
        <v>346</v>
      </c>
      <c r="C29" s="1">
        <v>40596</v>
      </c>
      <c r="D29" s="8">
        <v>2125</v>
      </c>
      <c r="E29" s="8">
        <v>2125</v>
      </c>
      <c r="G29" s="10">
        <f t="shared" si="0"/>
        <v>1</v>
      </c>
    </row>
    <row r="30" spans="1:7" ht="15">
      <c r="A30" t="s">
        <v>330</v>
      </c>
      <c r="B30" s="3" t="s">
        <v>346</v>
      </c>
      <c r="C30" s="1">
        <v>40548</v>
      </c>
      <c r="D30" s="8">
        <v>1355</v>
      </c>
      <c r="E30" s="8">
        <v>1355</v>
      </c>
      <c r="G30" s="10">
        <f t="shared" si="0"/>
        <v>1</v>
      </c>
    </row>
    <row r="31" spans="1:7" ht="15">
      <c r="A31" t="s">
        <v>331</v>
      </c>
      <c r="B31" s="3" t="s">
        <v>346</v>
      </c>
      <c r="C31" s="1">
        <v>40564</v>
      </c>
      <c r="D31" s="8">
        <v>13861</v>
      </c>
      <c r="E31" s="8">
        <v>15091</v>
      </c>
      <c r="G31" s="10">
        <f t="shared" si="0"/>
        <v>0.9184944669008018</v>
      </c>
    </row>
    <row r="32" spans="1:7" ht="15">
      <c r="A32" t="s">
        <v>333</v>
      </c>
      <c r="B32" s="3" t="s">
        <v>346</v>
      </c>
      <c r="C32" s="1">
        <v>40547</v>
      </c>
      <c r="D32" s="8">
        <v>5710.25</v>
      </c>
      <c r="E32" s="8">
        <v>8510.25</v>
      </c>
      <c r="G32" s="10">
        <f t="shared" si="0"/>
        <v>0.670984988690109</v>
      </c>
    </row>
    <row r="33" spans="1:7" ht="15">
      <c r="A33" t="s">
        <v>347</v>
      </c>
      <c r="B33" s="3" t="s">
        <v>346</v>
      </c>
      <c r="C33" s="1">
        <v>40574</v>
      </c>
      <c r="D33" s="8">
        <v>2370</v>
      </c>
      <c r="E33" s="8">
        <v>4170</v>
      </c>
      <c r="G33" s="10">
        <f t="shared" si="0"/>
        <v>0.5683453237410072</v>
      </c>
    </row>
    <row r="34" spans="1:7" ht="15">
      <c r="A34" t="s">
        <v>348</v>
      </c>
      <c r="B34" s="3" t="s">
        <v>346</v>
      </c>
      <c r="C34" s="1">
        <v>40556</v>
      </c>
      <c r="D34" s="8">
        <v>25</v>
      </c>
      <c r="E34" s="8">
        <v>6782</v>
      </c>
      <c r="G34" s="10">
        <f t="shared" si="0"/>
        <v>0.003686228251253318</v>
      </c>
    </row>
    <row r="35" spans="1:7" ht="15">
      <c r="A35" t="s">
        <v>349</v>
      </c>
      <c r="B35" s="3" t="s">
        <v>346</v>
      </c>
      <c r="C35" s="1">
        <v>40582</v>
      </c>
      <c r="D35" s="8">
        <v>0</v>
      </c>
      <c r="E35" s="8">
        <v>0</v>
      </c>
      <c r="G35" s="10">
        <v>0</v>
      </c>
    </row>
    <row r="36" spans="1:7" ht="15">
      <c r="A36" t="s">
        <v>334</v>
      </c>
      <c r="B36" s="3" t="s">
        <v>346</v>
      </c>
      <c r="C36" s="1">
        <v>40550</v>
      </c>
      <c r="D36" s="8">
        <v>2075</v>
      </c>
      <c r="E36" s="8">
        <v>2075</v>
      </c>
      <c r="G36" s="10">
        <f t="shared" si="0"/>
        <v>1</v>
      </c>
    </row>
    <row r="37" spans="1:7" ht="15">
      <c r="A37" t="s">
        <v>335</v>
      </c>
      <c r="B37" s="3" t="s">
        <v>346</v>
      </c>
      <c r="C37" s="1">
        <v>40557</v>
      </c>
      <c r="D37" s="8">
        <v>5060</v>
      </c>
      <c r="E37" s="8">
        <v>5810</v>
      </c>
      <c r="G37" s="10">
        <f t="shared" si="0"/>
        <v>0.8709122203098106</v>
      </c>
    </row>
    <row r="38" spans="1:7" ht="15">
      <c r="A38" t="s">
        <v>350</v>
      </c>
      <c r="B38" s="3" t="s">
        <v>346</v>
      </c>
      <c r="C38" s="1">
        <v>40562</v>
      </c>
      <c r="D38" s="8">
        <v>0</v>
      </c>
      <c r="E38" s="8">
        <v>0</v>
      </c>
      <c r="G38" s="10">
        <v>0</v>
      </c>
    </row>
    <row r="39" spans="1:7" ht="15">
      <c r="A39" t="s">
        <v>336</v>
      </c>
      <c r="B39" s="3" t="s">
        <v>346</v>
      </c>
      <c r="C39" s="1">
        <v>40569</v>
      </c>
      <c r="D39" s="8">
        <v>3030</v>
      </c>
      <c r="E39" s="8">
        <v>10630</v>
      </c>
      <c r="G39" s="10">
        <f t="shared" si="0"/>
        <v>0.2850423330197554</v>
      </c>
    </row>
    <row r="40" spans="1:7" ht="15">
      <c r="A40" t="s">
        <v>338</v>
      </c>
      <c r="B40" s="3" t="s">
        <v>346</v>
      </c>
      <c r="C40" s="1">
        <v>40547</v>
      </c>
      <c r="D40" s="8">
        <v>8993.32</v>
      </c>
      <c r="E40" s="8">
        <v>8993.32</v>
      </c>
      <c r="G40" s="10">
        <f t="shared" si="0"/>
        <v>1</v>
      </c>
    </row>
    <row r="41" spans="1:7" ht="15">
      <c r="A41" t="s">
        <v>351</v>
      </c>
      <c r="B41" s="3" t="s">
        <v>346</v>
      </c>
      <c r="C41" s="1">
        <v>40569</v>
      </c>
      <c r="D41" s="8">
        <v>1275</v>
      </c>
      <c r="E41" s="8">
        <v>13655.4</v>
      </c>
      <c r="G41" s="10">
        <f t="shared" si="0"/>
        <v>0.09336965596027945</v>
      </c>
    </row>
    <row r="42" spans="1:7" ht="15">
      <c r="A42" t="s">
        <v>339</v>
      </c>
      <c r="B42" s="3" t="s">
        <v>346</v>
      </c>
      <c r="C42" s="1">
        <v>40549</v>
      </c>
      <c r="D42" s="8">
        <v>5674</v>
      </c>
      <c r="E42" s="8">
        <v>35614</v>
      </c>
      <c r="G42" s="10">
        <f t="shared" si="0"/>
        <v>0.15931936878755545</v>
      </c>
    </row>
    <row r="43" spans="1:7" ht="15">
      <c r="A43" t="s">
        <v>341</v>
      </c>
      <c r="B43" s="3" t="s">
        <v>346</v>
      </c>
      <c r="C43" s="1">
        <v>40578</v>
      </c>
      <c r="D43" s="8">
        <v>800</v>
      </c>
      <c r="E43" s="8">
        <v>1300</v>
      </c>
      <c r="G43" s="10">
        <f t="shared" si="0"/>
        <v>0.6153846153846154</v>
      </c>
    </row>
    <row r="44" spans="1:7" ht="15">
      <c r="A44" t="s">
        <v>352</v>
      </c>
      <c r="B44" s="3" t="s">
        <v>346</v>
      </c>
      <c r="C44" s="1">
        <v>40574</v>
      </c>
      <c r="D44" s="8">
        <v>0</v>
      </c>
      <c r="E44" s="8">
        <v>0</v>
      </c>
      <c r="G44" s="10">
        <v>0</v>
      </c>
    </row>
    <row r="45" spans="1:7" ht="15">
      <c r="A45" t="s">
        <v>353</v>
      </c>
      <c r="B45" s="3" t="s">
        <v>346</v>
      </c>
      <c r="C45" s="1">
        <v>40568</v>
      </c>
      <c r="D45" s="8">
        <v>1662</v>
      </c>
      <c r="E45" s="8">
        <v>1662</v>
      </c>
      <c r="G45" s="10">
        <f t="shared" si="0"/>
        <v>1</v>
      </c>
    </row>
    <row r="46" spans="1:7" ht="15">
      <c r="A46" t="s">
        <v>342</v>
      </c>
      <c r="B46" s="3" t="s">
        <v>346</v>
      </c>
      <c r="C46" s="1">
        <v>40556</v>
      </c>
      <c r="D46" s="8">
        <v>5815</v>
      </c>
      <c r="E46" s="8">
        <v>34945</v>
      </c>
      <c r="G46" s="10">
        <f t="shared" si="0"/>
        <v>0.16640434969237372</v>
      </c>
    </row>
    <row r="47" spans="1:7" ht="15">
      <c r="A47" t="s">
        <v>343</v>
      </c>
      <c r="B47" s="3" t="s">
        <v>346</v>
      </c>
      <c r="C47" s="1">
        <v>40563</v>
      </c>
      <c r="D47" s="8">
        <v>1849</v>
      </c>
      <c r="E47" s="8">
        <v>1849</v>
      </c>
      <c r="G47" s="10">
        <f t="shared" si="0"/>
        <v>1</v>
      </c>
    </row>
    <row r="48" spans="1:7" ht="15">
      <c r="A48" t="s">
        <v>344</v>
      </c>
      <c r="B48" s="3" t="s">
        <v>346</v>
      </c>
      <c r="C48" s="1">
        <v>40555</v>
      </c>
      <c r="D48" s="8">
        <v>0</v>
      </c>
      <c r="E48" s="8">
        <v>0</v>
      </c>
      <c r="G48" s="10">
        <v>0</v>
      </c>
    </row>
    <row r="49" spans="2:7" ht="15">
      <c r="B49" s="3"/>
      <c r="C49" s="1"/>
      <c r="G49" s="10" t="s">
        <v>151</v>
      </c>
    </row>
    <row r="50" spans="2:7" ht="15">
      <c r="B50" s="3"/>
      <c r="C50" s="1"/>
      <c r="D50" s="8">
        <f>SUM(D25:D49)</f>
        <v>92073.17000000001</v>
      </c>
      <c r="E50" s="8">
        <f>SUM(E25:E49)</f>
        <v>196461.03</v>
      </c>
      <c r="G50" s="9">
        <f t="shared" si="0"/>
        <v>0.468658695314791</v>
      </c>
    </row>
    <row r="51" spans="2:7" ht="15">
      <c r="B51" s="3"/>
      <c r="C51" s="1"/>
      <c r="G51" s="10" t="s">
        <v>151</v>
      </c>
    </row>
    <row r="52" spans="2:7" ht="15">
      <c r="B52" s="3"/>
      <c r="C52" s="1"/>
      <c r="G52" s="10" t="s">
        <v>151</v>
      </c>
    </row>
    <row r="53" spans="2:7" ht="15">
      <c r="B53" s="3"/>
      <c r="C53" s="1"/>
      <c r="G53" s="10" t="s">
        <v>151</v>
      </c>
    </row>
    <row r="54" spans="1:7" ht="15">
      <c r="A54" t="s">
        <v>345</v>
      </c>
      <c r="B54" s="3" t="s">
        <v>354</v>
      </c>
      <c r="C54" s="1">
        <v>40917</v>
      </c>
      <c r="D54" s="8">
        <v>0</v>
      </c>
      <c r="E54" s="8">
        <v>500</v>
      </c>
      <c r="G54" s="10">
        <f t="shared" si="0"/>
        <v>0</v>
      </c>
    </row>
    <row r="55" spans="1:7" ht="15">
      <c r="A55" t="s">
        <v>325</v>
      </c>
      <c r="B55" s="3" t="s">
        <v>354</v>
      </c>
      <c r="C55" s="1">
        <v>40939</v>
      </c>
      <c r="D55" s="8">
        <v>2391.38</v>
      </c>
      <c r="E55" s="8">
        <v>2391.38</v>
      </c>
      <c r="G55" s="10">
        <f t="shared" si="0"/>
        <v>1</v>
      </c>
    </row>
    <row r="56" spans="1:7" ht="15">
      <c r="A56" t="s">
        <v>327</v>
      </c>
      <c r="B56" s="3" t="s">
        <v>354</v>
      </c>
      <c r="C56" s="1">
        <v>40914</v>
      </c>
      <c r="D56" s="8">
        <v>19790</v>
      </c>
      <c r="E56" s="8">
        <v>19790</v>
      </c>
      <c r="G56" s="10">
        <f t="shared" si="0"/>
        <v>1</v>
      </c>
    </row>
    <row r="57" spans="1:7" ht="15">
      <c r="A57" t="s">
        <v>328</v>
      </c>
      <c r="B57" s="3" t="s">
        <v>354</v>
      </c>
      <c r="C57" s="1">
        <v>40939</v>
      </c>
      <c r="D57" s="8">
        <v>1808</v>
      </c>
      <c r="E57" s="8">
        <v>1808</v>
      </c>
      <c r="G57" s="10">
        <f t="shared" si="0"/>
        <v>1</v>
      </c>
    </row>
    <row r="58" spans="1:7" ht="15">
      <c r="A58" t="s">
        <v>329</v>
      </c>
      <c r="B58" s="3" t="s">
        <v>354</v>
      </c>
      <c r="C58" s="1">
        <v>40945</v>
      </c>
      <c r="D58" s="8">
        <v>10057.75</v>
      </c>
      <c r="E58" s="8">
        <v>10057.75</v>
      </c>
      <c r="G58" s="10">
        <f t="shared" si="0"/>
        <v>1</v>
      </c>
    </row>
    <row r="59" spans="1:7" ht="15">
      <c r="A59" t="s">
        <v>330</v>
      </c>
      <c r="B59" s="3" t="s">
        <v>354</v>
      </c>
      <c r="C59" s="1">
        <v>40919</v>
      </c>
      <c r="D59" s="8">
        <v>1635.4</v>
      </c>
      <c r="E59" s="8">
        <v>1635.4</v>
      </c>
      <c r="G59" s="10">
        <f t="shared" si="0"/>
        <v>1</v>
      </c>
    </row>
    <row r="60" spans="1:7" ht="15">
      <c r="A60" t="s">
        <v>331</v>
      </c>
      <c r="B60" s="3" t="s">
        <v>354</v>
      </c>
      <c r="C60" s="1">
        <v>40918</v>
      </c>
      <c r="D60" s="8">
        <v>7587</v>
      </c>
      <c r="E60" s="8">
        <v>11937</v>
      </c>
      <c r="G60" s="10">
        <f t="shared" si="0"/>
        <v>0.6355868308620256</v>
      </c>
    </row>
    <row r="61" spans="1:7" ht="15">
      <c r="A61" t="s">
        <v>332</v>
      </c>
      <c r="B61" s="3" t="s">
        <v>354</v>
      </c>
      <c r="C61" s="1">
        <v>40938</v>
      </c>
      <c r="D61" s="8">
        <v>127</v>
      </c>
      <c r="E61" s="8">
        <v>127</v>
      </c>
      <c r="G61" s="10">
        <f t="shared" si="0"/>
        <v>1</v>
      </c>
    </row>
    <row r="62" spans="1:7" ht="15">
      <c r="A62" t="s">
        <v>333</v>
      </c>
      <c r="B62" s="3" t="s">
        <v>354</v>
      </c>
      <c r="C62" s="1">
        <v>40913</v>
      </c>
      <c r="D62" s="8">
        <v>5305</v>
      </c>
      <c r="E62" s="8">
        <v>8255</v>
      </c>
      <c r="G62" s="10">
        <f t="shared" si="0"/>
        <v>0.642640823743186</v>
      </c>
    </row>
    <row r="63" spans="1:7" ht="15">
      <c r="A63" t="s">
        <v>348</v>
      </c>
      <c r="B63" s="3" t="s">
        <v>354</v>
      </c>
      <c r="C63" s="1">
        <v>40939</v>
      </c>
      <c r="D63" s="8">
        <v>0</v>
      </c>
      <c r="E63" s="8">
        <v>0</v>
      </c>
      <c r="G63" s="10">
        <v>0</v>
      </c>
    </row>
    <row r="64" spans="1:7" ht="15">
      <c r="A64" t="s">
        <v>334</v>
      </c>
      <c r="B64" s="3" t="s">
        <v>354</v>
      </c>
      <c r="C64" s="1">
        <v>40914</v>
      </c>
      <c r="D64" s="8">
        <v>1846</v>
      </c>
      <c r="E64" s="8">
        <v>1846</v>
      </c>
      <c r="G64" s="10">
        <f t="shared" si="0"/>
        <v>1</v>
      </c>
    </row>
    <row r="65" spans="1:7" ht="15">
      <c r="A65" t="s">
        <v>335</v>
      </c>
      <c r="B65" s="3" t="s">
        <v>354</v>
      </c>
      <c r="C65" s="1">
        <v>40920</v>
      </c>
      <c r="D65" s="8">
        <v>4350</v>
      </c>
      <c r="E65" s="8">
        <v>5350</v>
      </c>
      <c r="G65" s="10">
        <f t="shared" si="0"/>
        <v>0.8130841121495327</v>
      </c>
    </row>
    <row r="66" spans="1:7" ht="15">
      <c r="A66" t="s">
        <v>350</v>
      </c>
      <c r="B66" s="3" t="s">
        <v>354</v>
      </c>
      <c r="C66" s="1">
        <v>40926</v>
      </c>
      <c r="D66" s="8">
        <v>0</v>
      </c>
      <c r="E66" s="8">
        <v>0</v>
      </c>
      <c r="G66" s="10">
        <v>0</v>
      </c>
    </row>
    <row r="67" spans="1:7" ht="15">
      <c r="A67" t="s">
        <v>336</v>
      </c>
      <c r="B67" s="3" t="s">
        <v>354</v>
      </c>
      <c r="C67" s="1">
        <v>40935</v>
      </c>
      <c r="D67" s="8">
        <v>9005</v>
      </c>
      <c r="E67" s="8">
        <v>24024</v>
      </c>
      <c r="G67" s="10">
        <f aca="true" t="shared" si="1" ref="G67:G130">D67/E67</f>
        <v>0.37483349983349984</v>
      </c>
    </row>
    <row r="68" spans="1:7" ht="15">
      <c r="A68" t="s">
        <v>338</v>
      </c>
      <c r="B68" s="3" t="s">
        <v>354</v>
      </c>
      <c r="C68" s="1">
        <v>40917</v>
      </c>
      <c r="D68" s="8">
        <v>8891</v>
      </c>
      <c r="E68" s="8">
        <v>8891</v>
      </c>
      <c r="G68" s="10">
        <f t="shared" si="1"/>
        <v>1</v>
      </c>
    </row>
    <row r="69" spans="1:7" ht="15">
      <c r="A69" t="s">
        <v>351</v>
      </c>
      <c r="B69" s="3" t="s">
        <v>354</v>
      </c>
      <c r="C69" s="1">
        <v>40926</v>
      </c>
      <c r="D69" s="8">
        <v>5545</v>
      </c>
      <c r="E69" s="8">
        <v>23565</v>
      </c>
      <c r="G69" s="10">
        <f t="shared" si="1"/>
        <v>0.23530659876936133</v>
      </c>
    </row>
    <row r="70" spans="1:7" ht="15">
      <c r="A70" t="s">
        <v>339</v>
      </c>
      <c r="B70" s="3" t="s">
        <v>354</v>
      </c>
      <c r="C70" s="1">
        <v>40912</v>
      </c>
      <c r="D70" s="8">
        <v>11835</v>
      </c>
      <c r="E70" s="8">
        <v>38455</v>
      </c>
      <c r="G70" s="10">
        <f t="shared" si="1"/>
        <v>0.30776231959433104</v>
      </c>
    </row>
    <row r="71" spans="1:7" ht="15">
      <c r="A71" t="s">
        <v>342</v>
      </c>
      <c r="B71" s="3" t="s">
        <v>354</v>
      </c>
      <c r="C71" s="1">
        <v>40940</v>
      </c>
      <c r="D71" s="8">
        <v>655</v>
      </c>
      <c r="E71" s="8">
        <v>30637.1</v>
      </c>
      <c r="G71" s="10">
        <f t="shared" si="1"/>
        <v>0.02137930809378172</v>
      </c>
    </row>
    <row r="72" spans="1:7" ht="15">
      <c r="A72" t="s">
        <v>343</v>
      </c>
      <c r="B72" s="3" t="s">
        <v>354</v>
      </c>
      <c r="C72" s="1">
        <v>40921</v>
      </c>
      <c r="D72" s="8">
        <v>1245</v>
      </c>
      <c r="E72" s="8">
        <v>1245</v>
      </c>
      <c r="G72" s="10">
        <f t="shared" si="1"/>
        <v>1</v>
      </c>
    </row>
    <row r="73" spans="2:7" ht="15">
      <c r="B73" s="3"/>
      <c r="C73" s="1"/>
      <c r="G73" s="10" t="s">
        <v>151</v>
      </c>
    </row>
    <row r="74" spans="2:7" ht="15">
      <c r="B74" s="3"/>
      <c r="C74" s="1"/>
      <c r="D74" s="8">
        <f>SUM(D54:D73)</f>
        <v>92073.53</v>
      </c>
      <c r="E74" s="8">
        <f>SUM(E54:E73)</f>
        <v>190514.63</v>
      </c>
      <c r="G74" s="9">
        <f>D74/E74</f>
        <v>0.4832885012557828</v>
      </c>
    </row>
    <row r="75" spans="2:7" ht="15">
      <c r="B75" s="3"/>
      <c r="C75" s="1"/>
      <c r="G75" s="10" t="s">
        <v>151</v>
      </c>
    </row>
    <row r="76" spans="2:7" ht="15">
      <c r="B76" s="3"/>
      <c r="C76" s="1"/>
      <c r="G76" s="10" t="s">
        <v>151</v>
      </c>
    </row>
    <row r="77" spans="1:7" ht="15">
      <c r="A77" t="s">
        <v>327</v>
      </c>
      <c r="B77" s="3" t="s">
        <v>355</v>
      </c>
      <c r="C77" s="1">
        <v>41297</v>
      </c>
      <c r="D77" s="8">
        <v>24225</v>
      </c>
      <c r="E77" s="8">
        <v>24225</v>
      </c>
      <c r="G77" s="10">
        <f t="shared" si="1"/>
        <v>1</v>
      </c>
    </row>
    <row r="78" spans="1:7" ht="15">
      <c r="A78" t="s">
        <v>328</v>
      </c>
      <c r="B78" s="3" t="s">
        <v>355</v>
      </c>
      <c r="C78" s="1">
        <v>41289</v>
      </c>
      <c r="D78" s="8">
        <v>2731</v>
      </c>
      <c r="E78" s="8">
        <v>2731</v>
      </c>
      <c r="G78" s="10">
        <f t="shared" si="1"/>
        <v>1</v>
      </c>
    </row>
    <row r="79" spans="1:7" ht="15">
      <c r="A79" t="s">
        <v>329</v>
      </c>
      <c r="B79" s="3" t="s">
        <v>355</v>
      </c>
      <c r="C79" s="1">
        <v>41305</v>
      </c>
      <c r="D79" s="8">
        <v>9823.17</v>
      </c>
      <c r="E79" s="8">
        <v>9823.17</v>
      </c>
      <c r="G79" s="10">
        <f t="shared" si="1"/>
        <v>1</v>
      </c>
    </row>
    <row r="80" spans="1:7" ht="15">
      <c r="A80" t="s">
        <v>330</v>
      </c>
      <c r="B80" s="3" t="s">
        <v>355</v>
      </c>
      <c r="C80" s="1">
        <v>41278</v>
      </c>
      <c r="D80" s="8">
        <v>1408</v>
      </c>
      <c r="E80" s="8">
        <v>1408</v>
      </c>
      <c r="G80" s="10">
        <f t="shared" si="1"/>
        <v>1</v>
      </c>
    </row>
    <row r="81" spans="1:7" ht="15">
      <c r="A81" t="s">
        <v>331</v>
      </c>
      <c r="B81" s="3" t="s">
        <v>355</v>
      </c>
      <c r="C81" s="1">
        <v>41285</v>
      </c>
      <c r="D81" s="8">
        <v>0</v>
      </c>
      <c r="E81" s="8">
        <v>0</v>
      </c>
      <c r="G81" s="10">
        <v>0</v>
      </c>
    </row>
    <row r="82" spans="1:7" ht="15">
      <c r="A82" t="s">
        <v>332</v>
      </c>
      <c r="B82" s="3" t="s">
        <v>355</v>
      </c>
      <c r="C82" s="1">
        <v>41292</v>
      </c>
      <c r="D82" s="8">
        <v>88</v>
      </c>
      <c r="E82" s="8">
        <v>88</v>
      </c>
      <c r="G82" s="10">
        <f t="shared" si="1"/>
        <v>1</v>
      </c>
    </row>
    <row r="83" spans="1:7" ht="15">
      <c r="A83" t="s">
        <v>333</v>
      </c>
      <c r="B83" s="3" t="s">
        <v>355</v>
      </c>
      <c r="C83" s="1">
        <v>41305</v>
      </c>
      <c r="D83" s="8">
        <v>2898</v>
      </c>
      <c r="E83" s="8">
        <v>4998</v>
      </c>
      <c r="G83" s="10">
        <f t="shared" si="1"/>
        <v>0.5798319327731093</v>
      </c>
    </row>
    <row r="84" spans="1:7" ht="15">
      <c r="A84" t="s">
        <v>348</v>
      </c>
      <c r="B84" s="3" t="s">
        <v>355</v>
      </c>
      <c r="C84" s="1">
        <v>41283</v>
      </c>
      <c r="D84" s="8">
        <v>0</v>
      </c>
      <c r="E84" s="8">
        <v>0</v>
      </c>
      <c r="G84" s="10">
        <v>0</v>
      </c>
    </row>
    <row r="85" spans="1:7" ht="15">
      <c r="A85" t="s">
        <v>356</v>
      </c>
      <c r="B85" s="3" t="s">
        <v>355</v>
      </c>
      <c r="C85" s="1">
        <v>41281</v>
      </c>
      <c r="D85" s="8">
        <v>0</v>
      </c>
      <c r="E85" s="8">
        <v>29472</v>
      </c>
      <c r="G85" s="10">
        <f t="shared" si="1"/>
        <v>0</v>
      </c>
    </row>
    <row r="86" spans="1:7" ht="15">
      <c r="A86" t="s">
        <v>357</v>
      </c>
      <c r="B86" s="3" t="s">
        <v>355</v>
      </c>
      <c r="C86" s="1">
        <v>41291</v>
      </c>
      <c r="D86" s="8">
        <v>855</v>
      </c>
      <c r="E86" s="8">
        <v>49060.17</v>
      </c>
      <c r="G86" s="10">
        <f t="shared" si="1"/>
        <v>0.017427579235864857</v>
      </c>
    </row>
    <row r="87" spans="1:7" ht="15">
      <c r="A87" t="s">
        <v>335</v>
      </c>
      <c r="B87" s="3" t="s">
        <v>355</v>
      </c>
      <c r="C87" s="1">
        <v>41288</v>
      </c>
      <c r="D87" s="8">
        <v>6125</v>
      </c>
      <c r="E87" s="8">
        <v>8625</v>
      </c>
      <c r="G87" s="10">
        <f t="shared" si="1"/>
        <v>0.7101449275362319</v>
      </c>
    </row>
    <row r="88" spans="1:7" ht="15">
      <c r="A88" t="s">
        <v>350</v>
      </c>
      <c r="B88" s="3" t="s">
        <v>355</v>
      </c>
      <c r="C88" s="1">
        <v>41290</v>
      </c>
      <c r="D88" s="8">
        <v>0</v>
      </c>
      <c r="E88" s="8">
        <v>0</v>
      </c>
      <c r="G88" s="10">
        <v>0</v>
      </c>
    </row>
    <row r="89" spans="1:7" ht="15">
      <c r="A89" t="s">
        <v>358</v>
      </c>
      <c r="B89" s="3" t="s">
        <v>355</v>
      </c>
      <c r="C89" s="1">
        <v>41304</v>
      </c>
      <c r="D89" s="8">
        <v>4375</v>
      </c>
      <c r="E89" s="8">
        <v>18143.4</v>
      </c>
      <c r="G89" s="10">
        <f t="shared" si="1"/>
        <v>0.24113451723491736</v>
      </c>
    </row>
    <row r="90" spans="1:7" ht="15">
      <c r="A90" t="s">
        <v>351</v>
      </c>
      <c r="B90" s="3" t="s">
        <v>355</v>
      </c>
      <c r="C90" s="1">
        <v>41291</v>
      </c>
      <c r="D90" s="8">
        <v>9179</v>
      </c>
      <c r="E90" s="8">
        <v>19000</v>
      </c>
      <c r="G90" s="10">
        <f t="shared" si="1"/>
        <v>0.48310526315789476</v>
      </c>
    </row>
    <row r="91" spans="1:7" ht="15">
      <c r="A91" t="s">
        <v>339</v>
      </c>
      <c r="B91" s="3" t="s">
        <v>355</v>
      </c>
      <c r="C91" s="1">
        <v>41302</v>
      </c>
      <c r="D91" s="8">
        <v>12276</v>
      </c>
      <c r="E91" s="8">
        <v>56540</v>
      </c>
      <c r="G91" s="10">
        <f t="shared" si="1"/>
        <v>0.2171206225680934</v>
      </c>
    </row>
    <row r="92" spans="1:7" ht="15">
      <c r="A92" t="s">
        <v>342</v>
      </c>
      <c r="B92" s="3" t="s">
        <v>355</v>
      </c>
      <c r="C92" s="1">
        <v>41282</v>
      </c>
      <c r="D92" s="8">
        <v>7585</v>
      </c>
      <c r="E92" s="8">
        <v>76745</v>
      </c>
      <c r="G92" s="10">
        <f t="shared" si="1"/>
        <v>0.09883380024757313</v>
      </c>
    </row>
    <row r="93" spans="1:7" ht="15">
      <c r="A93" t="s">
        <v>343</v>
      </c>
      <c r="B93" s="3" t="s">
        <v>355</v>
      </c>
      <c r="C93" s="1">
        <v>41285</v>
      </c>
      <c r="D93" s="8">
        <v>9173.5</v>
      </c>
      <c r="E93" s="8">
        <v>9173.5</v>
      </c>
      <c r="G93" s="10">
        <f t="shared" si="1"/>
        <v>1</v>
      </c>
    </row>
    <row r="94" spans="1:7" ht="15">
      <c r="A94" t="s">
        <v>359</v>
      </c>
      <c r="B94" s="3" t="s">
        <v>355</v>
      </c>
      <c r="C94" s="1">
        <v>41305</v>
      </c>
      <c r="D94" s="8">
        <v>3323</v>
      </c>
      <c r="E94" s="8">
        <v>4148</v>
      </c>
      <c r="G94" s="10">
        <f t="shared" si="1"/>
        <v>0.8011089681774349</v>
      </c>
    </row>
    <row r="95" spans="1:7" ht="15">
      <c r="A95" t="s">
        <v>360</v>
      </c>
      <c r="B95" s="3" t="s">
        <v>355</v>
      </c>
      <c r="C95" s="1">
        <v>41282</v>
      </c>
      <c r="D95" s="8">
        <v>0</v>
      </c>
      <c r="E95" s="8">
        <v>0</v>
      </c>
      <c r="G95" s="10">
        <v>0</v>
      </c>
    </row>
    <row r="96" spans="2:7" ht="15">
      <c r="B96" s="3"/>
      <c r="C96" s="1"/>
      <c r="G96" s="10" t="s">
        <v>151</v>
      </c>
    </row>
    <row r="97" spans="2:7" ht="15">
      <c r="B97" s="3"/>
      <c r="C97" s="1"/>
      <c r="D97" s="8">
        <f>SUM(D77:D96)</f>
        <v>94064.67</v>
      </c>
      <c r="E97" s="8">
        <f>SUM(E77:E96)</f>
        <v>314180.24</v>
      </c>
      <c r="G97" s="9">
        <f>D97/E97</f>
        <v>0.2993971549579312</v>
      </c>
    </row>
    <row r="98" spans="2:7" ht="15">
      <c r="B98" s="3"/>
      <c r="C98" s="1"/>
      <c r="G98" s="10" t="s">
        <v>151</v>
      </c>
    </row>
    <row r="99" spans="2:7" ht="15">
      <c r="B99" s="3"/>
      <c r="C99" s="1"/>
      <c r="G99" s="10" t="s">
        <v>151</v>
      </c>
    </row>
    <row r="100" spans="1:7" ht="15">
      <c r="A100" t="s">
        <v>345</v>
      </c>
      <c r="B100" t="s">
        <v>361</v>
      </c>
      <c r="C100" s="1">
        <v>41648</v>
      </c>
      <c r="D100" s="8">
        <v>200</v>
      </c>
      <c r="E100" s="8">
        <v>200</v>
      </c>
      <c r="G100" s="10">
        <f t="shared" si="1"/>
        <v>1</v>
      </c>
    </row>
    <row r="101" spans="1:7" ht="15">
      <c r="A101" t="s">
        <v>327</v>
      </c>
      <c r="B101" t="s">
        <v>361</v>
      </c>
      <c r="C101" s="1">
        <v>41655</v>
      </c>
      <c r="D101" s="8">
        <v>24240</v>
      </c>
      <c r="E101" s="8">
        <v>24240</v>
      </c>
      <c r="G101" s="10">
        <f t="shared" si="1"/>
        <v>1</v>
      </c>
    </row>
    <row r="102" spans="1:7" ht="15">
      <c r="A102" t="s">
        <v>328</v>
      </c>
      <c r="B102" t="s">
        <v>361</v>
      </c>
      <c r="C102" s="1">
        <v>41670</v>
      </c>
      <c r="D102" s="8">
        <v>7612.78</v>
      </c>
      <c r="E102" s="8">
        <v>9952.78</v>
      </c>
      <c r="G102" s="10">
        <f t="shared" si="1"/>
        <v>0.7648898096813151</v>
      </c>
    </row>
    <row r="103" spans="1:7" ht="15">
      <c r="A103" t="s">
        <v>362</v>
      </c>
      <c r="B103" t="s">
        <v>361</v>
      </c>
      <c r="C103" s="1">
        <v>41670</v>
      </c>
      <c r="D103" s="8">
        <v>8463.22</v>
      </c>
      <c r="E103" s="8">
        <v>8463.22</v>
      </c>
      <c r="G103" s="10">
        <f t="shared" si="1"/>
        <v>1</v>
      </c>
    </row>
    <row r="104" spans="1:7" ht="15">
      <c r="A104" t="s">
        <v>330</v>
      </c>
      <c r="B104" t="s">
        <v>361</v>
      </c>
      <c r="C104" s="1">
        <v>41652</v>
      </c>
      <c r="D104" s="8">
        <v>1247</v>
      </c>
      <c r="E104" s="8">
        <v>1247</v>
      </c>
      <c r="G104" s="10">
        <f t="shared" si="1"/>
        <v>1</v>
      </c>
    </row>
    <row r="105" spans="1:7" ht="15">
      <c r="A105" t="s">
        <v>332</v>
      </c>
      <c r="B105" t="s">
        <v>361</v>
      </c>
      <c r="C105" s="1">
        <v>41669</v>
      </c>
      <c r="D105" s="8">
        <v>100</v>
      </c>
      <c r="E105" s="8">
        <v>100</v>
      </c>
      <c r="G105" s="10">
        <f t="shared" si="1"/>
        <v>1</v>
      </c>
    </row>
    <row r="106" spans="1:7" ht="15">
      <c r="A106" t="s">
        <v>348</v>
      </c>
      <c r="B106" t="s">
        <v>361</v>
      </c>
      <c r="C106" s="1">
        <v>41648</v>
      </c>
      <c r="D106" s="8">
        <v>0</v>
      </c>
      <c r="E106" s="8">
        <v>0</v>
      </c>
      <c r="G106" s="10">
        <v>0</v>
      </c>
    </row>
    <row r="107" spans="1:7" ht="15">
      <c r="A107" t="s">
        <v>335</v>
      </c>
      <c r="B107" t="s">
        <v>361</v>
      </c>
      <c r="C107" s="1">
        <v>41663</v>
      </c>
      <c r="D107" s="8">
        <v>4245</v>
      </c>
      <c r="E107" s="8">
        <v>6495</v>
      </c>
      <c r="G107" s="10">
        <f t="shared" si="1"/>
        <v>0.6535796766743649</v>
      </c>
    </row>
    <row r="108" spans="1:7" ht="15">
      <c r="A108" t="s">
        <v>350</v>
      </c>
      <c r="B108" t="s">
        <v>361</v>
      </c>
      <c r="C108" s="1">
        <v>41301</v>
      </c>
      <c r="D108" s="8">
        <v>0</v>
      </c>
      <c r="E108" s="8">
        <v>5000</v>
      </c>
      <c r="G108" s="10">
        <f t="shared" si="1"/>
        <v>0</v>
      </c>
    </row>
    <row r="109" spans="1:7" ht="15">
      <c r="A109" t="s">
        <v>336</v>
      </c>
      <c r="B109" t="s">
        <v>361</v>
      </c>
      <c r="C109" s="1">
        <v>41670</v>
      </c>
      <c r="D109" s="8">
        <v>7000.27</v>
      </c>
      <c r="E109" s="8">
        <v>18249.86</v>
      </c>
      <c r="G109" s="10">
        <f t="shared" si="1"/>
        <v>0.38357938088292187</v>
      </c>
    </row>
    <row r="110" spans="1:7" ht="15">
      <c r="A110" t="s">
        <v>338</v>
      </c>
      <c r="B110" t="s">
        <v>361</v>
      </c>
      <c r="C110" s="1">
        <v>41667</v>
      </c>
      <c r="D110" s="8">
        <v>10303</v>
      </c>
      <c r="E110" s="8">
        <v>10303</v>
      </c>
      <c r="G110" s="10">
        <f t="shared" si="1"/>
        <v>1</v>
      </c>
    </row>
    <row r="111" spans="1:7" ht="15">
      <c r="A111" t="s">
        <v>351</v>
      </c>
      <c r="B111" t="s">
        <v>361</v>
      </c>
      <c r="C111" s="1">
        <v>41670</v>
      </c>
      <c r="D111" s="8">
        <v>5699</v>
      </c>
      <c r="E111" s="8">
        <v>36282</v>
      </c>
      <c r="G111" s="10">
        <f t="shared" si="1"/>
        <v>0.1570751336751006</v>
      </c>
    </row>
    <row r="112" spans="1:7" ht="15">
      <c r="A112" t="s">
        <v>339</v>
      </c>
      <c r="B112" t="s">
        <v>361</v>
      </c>
      <c r="C112" s="1">
        <v>41648</v>
      </c>
      <c r="D112" s="8">
        <v>8365</v>
      </c>
      <c r="E112" s="8">
        <v>80895.59</v>
      </c>
      <c r="G112" s="10">
        <f t="shared" si="1"/>
        <v>0.10340489512469098</v>
      </c>
    </row>
    <row r="113" spans="1:7" ht="15">
      <c r="A113" t="s">
        <v>342</v>
      </c>
      <c r="B113" t="s">
        <v>361</v>
      </c>
      <c r="C113" s="1">
        <v>41667</v>
      </c>
      <c r="D113" s="8">
        <v>15095.5</v>
      </c>
      <c r="E113" s="8">
        <v>58603.5</v>
      </c>
      <c r="G113" s="10">
        <f t="shared" si="1"/>
        <v>0.2575870041891696</v>
      </c>
    </row>
    <row r="114" spans="1:7" ht="15">
      <c r="A114" t="s">
        <v>343</v>
      </c>
      <c r="B114" t="s">
        <v>361</v>
      </c>
      <c r="C114" s="1">
        <v>41649</v>
      </c>
      <c r="D114" s="8">
        <v>3233</v>
      </c>
      <c r="E114" s="8">
        <v>3233</v>
      </c>
      <c r="G114" s="10">
        <f t="shared" si="1"/>
        <v>1</v>
      </c>
    </row>
    <row r="115" spans="1:7" ht="15">
      <c r="A115" t="s">
        <v>359</v>
      </c>
      <c r="B115" t="s">
        <v>361</v>
      </c>
      <c r="C115" s="1">
        <v>41670</v>
      </c>
      <c r="D115" s="8">
        <v>2352</v>
      </c>
      <c r="E115" s="8">
        <v>2652</v>
      </c>
      <c r="G115" s="10">
        <f t="shared" si="1"/>
        <v>0.8868778280542986</v>
      </c>
    </row>
    <row r="116" spans="1:7" ht="15">
      <c r="A116" t="s">
        <v>344</v>
      </c>
      <c r="B116" t="s">
        <v>361</v>
      </c>
      <c r="C116" s="1">
        <v>41669</v>
      </c>
      <c r="D116" s="8">
        <v>0</v>
      </c>
      <c r="E116" s="8">
        <v>0</v>
      </c>
      <c r="G116" s="10">
        <v>0</v>
      </c>
    </row>
    <row r="117" spans="1:7" ht="15">
      <c r="A117" t="s">
        <v>363</v>
      </c>
      <c r="B117" t="s">
        <v>361</v>
      </c>
      <c r="C117" s="1">
        <v>41280</v>
      </c>
      <c r="D117" s="8">
        <v>8684.5</v>
      </c>
      <c r="E117" s="8">
        <v>17964.5</v>
      </c>
      <c r="G117" s="10">
        <f t="shared" si="1"/>
        <v>0.483425645022127</v>
      </c>
    </row>
    <row r="118" spans="3:7" ht="15">
      <c r="C118" s="1"/>
      <c r="G118" s="10" t="s">
        <v>151</v>
      </c>
    </row>
    <row r="119" spans="3:7" ht="15">
      <c r="C119" s="1"/>
      <c r="D119" s="8">
        <f>SUM(D100:D118)</f>
        <v>106840.27</v>
      </c>
      <c r="E119" s="8">
        <f>SUM(E100:E118)</f>
        <v>283881.45</v>
      </c>
      <c r="G119" s="9">
        <f>D119/E119</f>
        <v>0.37635523560979417</v>
      </c>
    </row>
    <row r="120" spans="3:7" ht="15">
      <c r="C120" s="1"/>
      <c r="G120" s="10" t="s">
        <v>151</v>
      </c>
    </row>
    <row r="121" spans="3:7" ht="15">
      <c r="C121" s="1"/>
      <c r="G121" s="10" t="s">
        <v>151</v>
      </c>
    </row>
    <row r="122" spans="1:7" ht="15">
      <c r="A122" t="s">
        <v>345</v>
      </c>
      <c r="B122" t="s">
        <v>364</v>
      </c>
      <c r="C122" s="1">
        <v>42026</v>
      </c>
      <c r="D122" s="8">
        <v>5550</v>
      </c>
      <c r="E122" s="8">
        <f>D122+F122</f>
        <v>15900</v>
      </c>
      <c r="F122" s="8">
        <v>10350</v>
      </c>
      <c r="G122" s="10">
        <f t="shared" si="1"/>
        <v>0.3490566037735849</v>
      </c>
    </row>
    <row r="123" spans="1:7" ht="15">
      <c r="A123" t="s">
        <v>365</v>
      </c>
      <c r="B123" t="s">
        <v>364</v>
      </c>
      <c r="C123" s="1">
        <v>42034</v>
      </c>
      <c r="D123" s="8">
        <v>3950</v>
      </c>
      <c r="E123" s="8">
        <f aca="true" t="shared" si="2" ref="E123:E145">D123+F123</f>
        <v>4960</v>
      </c>
      <c r="F123" s="8">
        <v>1010</v>
      </c>
      <c r="G123" s="10">
        <f t="shared" si="1"/>
        <v>0.7963709677419355</v>
      </c>
    </row>
    <row r="124" spans="1:7" ht="15">
      <c r="A124" t="s">
        <v>327</v>
      </c>
      <c r="B124" t="s">
        <v>364</v>
      </c>
      <c r="C124" s="1">
        <v>42026</v>
      </c>
      <c r="D124" s="8">
        <v>20200</v>
      </c>
      <c r="E124" s="8">
        <f t="shared" si="2"/>
        <v>21200</v>
      </c>
      <c r="F124" s="8">
        <v>1000</v>
      </c>
      <c r="G124" s="10">
        <f t="shared" si="1"/>
        <v>0.9528301886792453</v>
      </c>
    </row>
    <row r="125" spans="1:7" ht="15">
      <c r="A125" t="s">
        <v>366</v>
      </c>
      <c r="B125" t="s">
        <v>364</v>
      </c>
      <c r="C125" s="1">
        <v>42029</v>
      </c>
      <c r="D125" s="8">
        <v>7792.48</v>
      </c>
      <c r="E125" s="8">
        <f t="shared" si="2"/>
        <v>12022.48</v>
      </c>
      <c r="F125" s="8">
        <v>4230</v>
      </c>
      <c r="G125" s="10">
        <f t="shared" si="1"/>
        <v>0.6481591152574178</v>
      </c>
    </row>
    <row r="126" spans="1:7" ht="15">
      <c r="A126" t="s">
        <v>330</v>
      </c>
      <c r="B126" t="s">
        <v>364</v>
      </c>
      <c r="C126" s="1">
        <v>42015</v>
      </c>
      <c r="D126" s="8">
        <v>2269</v>
      </c>
      <c r="E126" s="8">
        <f t="shared" si="2"/>
        <v>2269</v>
      </c>
      <c r="F126" s="8">
        <v>0</v>
      </c>
      <c r="G126" s="10">
        <f t="shared" si="1"/>
        <v>1</v>
      </c>
    </row>
    <row r="127" spans="1:7" ht="15">
      <c r="A127" t="s">
        <v>332</v>
      </c>
      <c r="B127" t="s">
        <v>364</v>
      </c>
      <c r="C127" s="1">
        <v>42034</v>
      </c>
      <c r="D127" s="8">
        <v>0</v>
      </c>
      <c r="E127" s="8">
        <f t="shared" si="2"/>
        <v>0</v>
      </c>
      <c r="F127" s="8">
        <v>0</v>
      </c>
      <c r="G127" s="10">
        <v>0</v>
      </c>
    </row>
    <row r="128" spans="1:7" ht="15">
      <c r="A128" t="s">
        <v>367</v>
      </c>
      <c r="B128" t="s">
        <v>364</v>
      </c>
      <c r="C128" s="1">
        <v>42014</v>
      </c>
      <c r="D128" s="8">
        <v>50</v>
      </c>
      <c r="E128" s="8">
        <f t="shared" si="2"/>
        <v>50</v>
      </c>
      <c r="F128" s="8">
        <v>0</v>
      </c>
      <c r="G128" s="10">
        <f t="shared" si="1"/>
        <v>1</v>
      </c>
    </row>
    <row r="129" spans="1:7" ht="15">
      <c r="A129" t="s">
        <v>368</v>
      </c>
      <c r="B129" t="s">
        <v>364</v>
      </c>
      <c r="C129" s="1">
        <v>42033</v>
      </c>
      <c r="D129" s="8">
        <v>3087</v>
      </c>
      <c r="E129" s="8">
        <f t="shared" si="2"/>
        <v>17131.29</v>
      </c>
      <c r="F129" s="8">
        <v>14044.29</v>
      </c>
      <c r="G129" s="10">
        <f t="shared" si="1"/>
        <v>0.18019658764751514</v>
      </c>
    </row>
    <row r="130" spans="1:7" ht="15">
      <c r="A130" t="s">
        <v>348</v>
      </c>
      <c r="B130" t="s">
        <v>364</v>
      </c>
      <c r="C130" s="1">
        <v>42030</v>
      </c>
      <c r="D130" s="8">
        <v>1447</v>
      </c>
      <c r="E130" s="8">
        <f t="shared" si="2"/>
        <v>21817.88</v>
      </c>
      <c r="F130" s="8">
        <v>20370.88</v>
      </c>
      <c r="G130" s="10">
        <f t="shared" si="1"/>
        <v>0.06632175078421917</v>
      </c>
    </row>
    <row r="131" spans="1:7" ht="15">
      <c r="A131" t="s">
        <v>369</v>
      </c>
      <c r="B131" t="s">
        <v>364</v>
      </c>
      <c r="C131" s="1">
        <v>42030</v>
      </c>
      <c r="D131" s="8">
        <v>0</v>
      </c>
      <c r="E131" s="8">
        <f t="shared" si="2"/>
        <v>19270</v>
      </c>
      <c r="F131" s="8">
        <v>19270</v>
      </c>
      <c r="G131" s="10">
        <f aca="true" t="shared" si="3" ref="G131:G145">D131/E131</f>
        <v>0</v>
      </c>
    </row>
    <row r="132" spans="1:7" ht="15">
      <c r="A132" t="s">
        <v>370</v>
      </c>
      <c r="B132" t="s">
        <v>364</v>
      </c>
      <c r="C132" s="1">
        <v>42018</v>
      </c>
      <c r="D132" s="8">
        <v>0</v>
      </c>
      <c r="E132" s="8">
        <f t="shared" si="2"/>
        <v>4750</v>
      </c>
      <c r="F132" s="8">
        <v>4750</v>
      </c>
      <c r="G132" s="10">
        <f t="shared" si="3"/>
        <v>0</v>
      </c>
    </row>
    <row r="133" spans="1:7" ht="15">
      <c r="A133" t="s">
        <v>371</v>
      </c>
      <c r="B133" t="s">
        <v>364</v>
      </c>
      <c r="C133" s="1">
        <v>42044</v>
      </c>
      <c r="D133" s="8">
        <v>4765</v>
      </c>
      <c r="E133" s="8">
        <f t="shared" si="2"/>
        <v>6015</v>
      </c>
      <c r="F133" s="8">
        <v>1250</v>
      </c>
      <c r="G133" s="10">
        <f t="shared" si="3"/>
        <v>0.7921862011637573</v>
      </c>
    </row>
    <row r="134" spans="1:7" ht="15">
      <c r="A134" t="s">
        <v>338</v>
      </c>
      <c r="B134" t="s">
        <v>364</v>
      </c>
      <c r="C134" s="1">
        <v>42016</v>
      </c>
      <c r="D134" s="8">
        <v>6728</v>
      </c>
      <c r="E134" s="8">
        <f t="shared" si="2"/>
        <v>13752</v>
      </c>
      <c r="F134" s="8">
        <v>7024</v>
      </c>
      <c r="G134" s="10">
        <f t="shared" si="3"/>
        <v>0.48923792902850494</v>
      </c>
    </row>
    <row r="135" spans="1:7" ht="15">
      <c r="A135" t="s">
        <v>372</v>
      </c>
      <c r="B135" t="s">
        <v>364</v>
      </c>
      <c r="C135" s="1">
        <v>42019</v>
      </c>
      <c r="D135" s="8">
        <v>8770</v>
      </c>
      <c r="E135" s="8">
        <f t="shared" si="2"/>
        <v>8770</v>
      </c>
      <c r="F135" s="8">
        <v>0</v>
      </c>
      <c r="G135" s="10">
        <f t="shared" si="3"/>
        <v>1</v>
      </c>
    </row>
    <row r="136" spans="1:7" ht="15">
      <c r="A136" t="s">
        <v>373</v>
      </c>
      <c r="B136" t="s">
        <v>364</v>
      </c>
      <c r="C136" s="1">
        <v>42033</v>
      </c>
      <c r="D136" s="8">
        <v>10090.25</v>
      </c>
      <c r="E136" s="8">
        <f t="shared" si="2"/>
        <v>19790.5</v>
      </c>
      <c r="F136" s="8">
        <v>9700.25</v>
      </c>
      <c r="G136" s="10">
        <f t="shared" si="3"/>
        <v>0.5098532123998888</v>
      </c>
    </row>
    <row r="137" spans="1:7" ht="15">
      <c r="A137" t="s">
        <v>341</v>
      </c>
      <c r="B137" t="s">
        <v>364</v>
      </c>
      <c r="C137" s="1">
        <v>42038</v>
      </c>
      <c r="D137" s="8">
        <v>1335</v>
      </c>
      <c r="E137" s="8">
        <f t="shared" si="2"/>
        <v>2835</v>
      </c>
      <c r="F137" s="8">
        <v>1500</v>
      </c>
      <c r="G137" s="10">
        <f t="shared" si="3"/>
        <v>0.4708994708994709</v>
      </c>
    </row>
    <row r="138" spans="1:7" ht="15">
      <c r="A138" t="s">
        <v>374</v>
      </c>
      <c r="B138" t="s">
        <v>364</v>
      </c>
      <c r="C138" s="1">
        <v>42033</v>
      </c>
      <c r="D138" s="8">
        <v>1860</v>
      </c>
      <c r="E138" s="8">
        <f t="shared" si="2"/>
        <v>55442</v>
      </c>
      <c r="F138" s="8">
        <v>53582</v>
      </c>
      <c r="G138" s="10">
        <f t="shared" si="3"/>
        <v>0.03354857328379207</v>
      </c>
    </row>
    <row r="139" spans="1:7" ht="15">
      <c r="A139" t="s">
        <v>375</v>
      </c>
      <c r="B139" t="s">
        <v>364</v>
      </c>
      <c r="C139" s="1">
        <v>42021</v>
      </c>
      <c r="D139" s="8">
        <v>244</v>
      </c>
      <c r="E139" s="8">
        <f t="shared" si="2"/>
        <v>45424</v>
      </c>
      <c r="F139" s="8">
        <v>45180</v>
      </c>
      <c r="G139" s="10">
        <f t="shared" si="3"/>
        <v>0.005371609721733004</v>
      </c>
    </row>
    <row r="140" spans="1:7" ht="15">
      <c r="A140" t="s">
        <v>376</v>
      </c>
      <c r="B140" t="s">
        <v>364</v>
      </c>
      <c r="C140" s="1">
        <v>42035</v>
      </c>
      <c r="D140" s="8">
        <v>4318</v>
      </c>
      <c r="E140" s="8">
        <f t="shared" si="2"/>
        <v>4818</v>
      </c>
      <c r="F140" s="8">
        <v>500</v>
      </c>
      <c r="G140" s="10">
        <f t="shared" si="3"/>
        <v>0.896222498962225</v>
      </c>
    </row>
    <row r="141" spans="1:7" ht="15">
      <c r="A141" t="s">
        <v>342</v>
      </c>
      <c r="B141" t="s">
        <v>364</v>
      </c>
      <c r="C141" s="1">
        <v>42023</v>
      </c>
      <c r="D141" s="8">
        <v>11642</v>
      </c>
      <c r="E141" s="8">
        <f t="shared" si="2"/>
        <v>92387</v>
      </c>
      <c r="F141" s="8">
        <v>80745</v>
      </c>
      <c r="G141" s="10">
        <f t="shared" si="3"/>
        <v>0.12601340015370127</v>
      </c>
    </row>
    <row r="142" spans="1:7" ht="15">
      <c r="A142" t="s">
        <v>359</v>
      </c>
      <c r="B142" t="s">
        <v>364</v>
      </c>
      <c r="C142" s="1">
        <v>42038</v>
      </c>
      <c r="D142" s="8">
        <v>5025.5</v>
      </c>
      <c r="E142" s="8">
        <f t="shared" si="2"/>
        <v>5925.5</v>
      </c>
      <c r="F142" s="8">
        <v>900</v>
      </c>
      <c r="G142" s="10">
        <f t="shared" si="3"/>
        <v>0.84811408319973</v>
      </c>
    </row>
    <row r="143" spans="1:7" ht="15">
      <c r="A143" t="s">
        <v>377</v>
      </c>
      <c r="B143" t="s">
        <v>364</v>
      </c>
      <c r="C143" s="1">
        <v>42016</v>
      </c>
      <c r="D143" s="8">
        <v>0</v>
      </c>
      <c r="E143" s="8">
        <f t="shared" si="2"/>
        <v>7500</v>
      </c>
      <c r="F143" s="8">
        <v>7500</v>
      </c>
      <c r="G143" s="10">
        <f t="shared" si="3"/>
        <v>0</v>
      </c>
    </row>
    <row r="144" spans="1:7" ht="15">
      <c r="A144" t="s">
        <v>363</v>
      </c>
      <c r="B144" t="s">
        <v>364</v>
      </c>
      <c r="C144" s="1">
        <v>42019</v>
      </c>
      <c r="D144" s="8">
        <v>0</v>
      </c>
      <c r="E144" s="8">
        <f t="shared" si="2"/>
        <v>1250</v>
      </c>
      <c r="F144" s="8">
        <v>1250</v>
      </c>
      <c r="G144" s="10">
        <f t="shared" si="3"/>
        <v>0</v>
      </c>
    </row>
    <row r="145" spans="1:7" ht="15">
      <c r="A145" t="s">
        <v>378</v>
      </c>
      <c r="B145" t="s">
        <v>364</v>
      </c>
      <c r="C145" s="1">
        <v>42013</v>
      </c>
      <c r="D145" s="8">
        <v>217.2</v>
      </c>
      <c r="E145" s="8">
        <f t="shared" si="2"/>
        <v>1077.2</v>
      </c>
      <c r="F145" s="8">
        <v>860</v>
      </c>
      <c r="G145" s="10">
        <f t="shared" si="3"/>
        <v>0.20163386557742294</v>
      </c>
    </row>
    <row r="147" spans="4:7" ht="15">
      <c r="D147" s="8">
        <f>SUM(D122:D146)</f>
        <v>99340.43</v>
      </c>
      <c r="E147" s="8">
        <f>SUM(E122:E146)</f>
        <v>384356.85000000003</v>
      </c>
      <c r="G147" s="9">
        <f>D147/E147</f>
        <v>0.25845885145535974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F1">
      <selection activeCell="H7" sqref="H7"/>
    </sheetView>
  </sheetViews>
  <sheetFormatPr defaultColWidth="9.140625" defaultRowHeight="15"/>
  <cols>
    <col min="1" max="11" width="36.421875" style="8" customWidth="1"/>
    <col min="12" max="12" width="36.421875" style="0" customWidth="1"/>
  </cols>
  <sheetData>
    <row r="1" spans="1:12" ht="15">
      <c r="A1" s="6" t="s">
        <v>0</v>
      </c>
      <c r="B1" s="6" t="s">
        <v>2</v>
      </c>
      <c r="C1" s="6" t="s">
        <v>3</v>
      </c>
      <c r="D1" s="6" t="s">
        <v>5</v>
      </c>
      <c r="E1" s="6" t="s">
        <v>127</v>
      </c>
      <c r="F1" s="6" t="s">
        <v>6</v>
      </c>
      <c r="G1" s="6" t="s">
        <v>379</v>
      </c>
      <c r="H1" s="6"/>
      <c r="I1" s="6" t="s">
        <v>154</v>
      </c>
      <c r="J1" s="6" t="s">
        <v>155</v>
      </c>
      <c r="K1" s="6" t="s">
        <v>156</v>
      </c>
      <c r="L1" s="6" t="s">
        <v>380</v>
      </c>
    </row>
    <row r="2" spans="1:12" ht="15">
      <c r="A2" s="7" t="s">
        <v>381</v>
      </c>
      <c r="B2" s="7" t="s">
        <v>382</v>
      </c>
      <c r="C2" s="7">
        <v>40210</v>
      </c>
      <c r="D2" s="7">
        <v>80287.4</v>
      </c>
      <c r="E2" s="7"/>
      <c r="F2" s="7">
        <v>594844.08</v>
      </c>
      <c r="G2" s="9">
        <f>D2/F2</f>
        <v>0.13497217623818328</v>
      </c>
      <c r="H2" s="7"/>
      <c r="I2" s="7">
        <v>4634.29</v>
      </c>
      <c r="J2" s="7"/>
      <c r="K2" s="7">
        <v>477313.77</v>
      </c>
      <c r="L2" s="9">
        <f>I2/K2</f>
        <v>0.00970910602474343</v>
      </c>
    </row>
    <row r="3" spans="1:12" ht="15">
      <c r="A3" s="8" t="s">
        <v>383</v>
      </c>
      <c r="B3" s="7" t="s">
        <v>382</v>
      </c>
      <c r="C3" s="8">
        <v>40205</v>
      </c>
      <c r="D3" s="8">
        <v>175121.69</v>
      </c>
      <c r="F3" s="8">
        <v>603735.1</v>
      </c>
      <c r="G3" s="9">
        <f>D3/F3</f>
        <v>0.2900637879096312</v>
      </c>
      <c r="I3" s="8">
        <v>6409.62</v>
      </c>
      <c r="K3" s="8">
        <v>601693.28</v>
      </c>
      <c r="L3" s="9">
        <f>I3/K3</f>
        <v>0.010652636838490201</v>
      </c>
    </row>
    <row r="4" spans="2:12" ht="15">
      <c r="B4" s="7"/>
      <c r="L4" s="9" t="s">
        <v>151</v>
      </c>
    </row>
    <row r="5" spans="2:12" ht="15">
      <c r="B5" s="7"/>
      <c r="L5" s="9" t="s">
        <v>151</v>
      </c>
    </row>
    <row r="6" spans="2:12" ht="15">
      <c r="B6" s="7"/>
      <c r="L6" s="9" t="s">
        <v>151</v>
      </c>
    </row>
    <row r="7" spans="1:12" ht="15">
      <c r="A7" s="8" t="s">
        <v>151</v>
      </c>
      <c r="B7" s="7"/>
      <c r="L7" s="9" t="s">
        <v>151</v>
      </c>
    </row>
    <row r="8" spans="1:12" ht="15">
      <c r="A8" s="8" t="s">
        <v>381</v>
      </c>
      <c r="B8" s="7" t="s">
        <v>384</v>
      </c>
      <c r="C8" s="8">
        <v>40574</v>
      </c>
      <c r="D8" s="8">
        <v>82966.27</v>
      </c>
      <c r="F8" s="8">
        <v>2145016.79</v>
      </c>
      <c r="G8" s="9">
        <f>D8/F8</f>
        <v>0.038678610995860785</v>
      </c>
      <c r="I8" s="8">
        <v>11703.28</v>
      </c>
      <c r="K8" s="8">
        <v>2252973.3</v>
      </c>
      <c r="L8" s="9">
        <f>I8/K8</f>
        <v>0.0051945932958903695</v>
      </c>
    </row>
    <row r="9" spans="1:12" ht="15">
      <c r="A9" s="8" t="s">
        <v>383</v>
      </c>
      <c r="B9" s="7" t="s">
        <v>384</v>
      </c>
      <c r="C9" s="8">
        <v>40622</v>
      </c>
      <c r="D9" s="8">
        <v>218634.46</v>
      </c>
      <c r="F9" s="8">
        <v>1086377.86</v>
      </c>
      <c r="G9" s="9">
        <f>D9/F9</f>
        <v>0.2012508428697175</v>
      </c>
      <c r="I9" s="8">
        <v>13901.98</v>
      </c>
      <c r="K9" s="8">
        <v>1162606.94</v>
      </c>
      <c r="L9" s="9">
        <f>I9/K9</f>
        <v>0.011957592477471362</v>
      </c>
    </row>
    <row r="10" spans="2:12" ht="15">
      <c r="B10" s="7"/>
      <c r="L10" s="9" t="s">
        <v>151</v>
      </c>
    </row>
    <row r="11" spans="2:12" ht="15">
      <c r="B11" s="7"/>
      <c r="L11" s="9" t="s">
        <v>151</v>
      </c>
    </row>
    <row r="12" spans="2:12" ht="15">
      <c r="B12" s="7"/>
      <c r="L12" s="9" t="s">
        <v>151</v>
      </c>
    </row>
    <row r="13" spans="2:12" ht="15">
      <c r="B13" s="7"/>
      <c r="L13" s="9" t="s">
        <v>151</v>
      </c>
    </row>
    <row r="14" spans="1:12" ht="15">
      <c r="A14" s="8" t="s">
        <v>381</v>
      </c>
      <c r="B14" s="7" t="s">
        <v>385</v>
      </c>
      <c r="C14" s="8">
        <v>40939</v>
      </c>
      <c r="D14" s="8">
        <v>55730.3</v>
      </c>
      <c r="F14" s="8">
        <v>322183.09</v>
      </c>
      <c r="G14" s="9">
        <f>D14/F14</f>
        <v>0.1729771106236519</v>
      </c>
      <c r="I14" s="8">
        <v>5039.72</v>
      </c>
      <c r="K14" s="8">
        <v>373923.56</v>
      </c>
      <c r="L14" s="9">
        <f>I14/K14</f>
        <v>0.013477941855281866</v>
      </c>
    </row>
    <row r="15" spans="1:12" ht="15">
      <c r="A15" s="8" t="s">
        <v>383</v>
      </c>
      <c r="B15" s="7" t="s">
        <v>385</v>
      </c>
      <c r="C15" s="8">
        <v>41009</v>
      </c>
      <c r="D15" s="8">
        <v>139827.51</v>
      </c>
      <c r="F15" s="8">
        <v>281490.6</v>
      </c>
      <c r="G15" s="9">
        <f>D15/F15</f>
        <v>0.49673953588503494</v>
      </c>
      <c r="I15" s="8">
        <v>5448.04</v>
      </c>
      <c r="K15" s="8">
        <v>278387.25</v>
      </c>
      <c r="L15" s="9">
        <f>I15/K15</f>
        <v>0.019570005451039874</v>
      </c>
    </row>
    <row r="16" spans="2:12" ht="15">
      <c r="B16" s="7"/>
      <c r="L16" s="9" t="s">
        <v>151</v>
      </c>
    </row>
    <row r="17" spans="2:12" ht="15">
      <c r="B17" s="7"/>
      <c r="L17" s="9" t="s">
        <v>151</v>
      </c>
    </row>
    <row r="18" spans="2:12" ht="15">
      <c r="B18" s="7"/>
      <c r="L18" s="9" t="s">
        <v>151</v>
      </c>
    </row>
    <row r="19" spans="1:12" ht="15">
      <c r="A19" s="8" t="s">
        <v>151</v>
      </c>
      <c r="B19" s="7"/>
      <c r="L19" s="9" t="s">
        <v>151</v>
      </c>
    </row>
    <row r="20" spans="1:12" ht="15">
      <c r="A20" s="8" t="s">
        <v>386</v>
      </c>
      <c r="B20" s="7" t="s">
        <v>387</v>
      </c>
      <c r="C20" s="8">
        <v>41305</v>
      </c>
      <c r="D20" s="8">
        <v>0</v>
      </c>
      <c r="F20" s="8">
        <v>0</v>
      </c>
      <c r="G20" s="9">
        <v>0</v>
      </c>
      <c r="I20" s="8">
        <v>0</v>
      </c>
      <c r="K20" s="8">
        <v>0</v>
      </c>
      <c r="L20" s="9">
        <v>0</v>
      </c>
    </row>
    <row r="21" spans="1:12" ht="15">
      <c r="A21" s="8" t="s">
        <v>388</v>
      </c>
      <c r="B21" s="7" t="s">
        <v>387</v>
      </c>
      <c r="C21" s="8">
        <v>41319</v>
      </c>
      <c r="D21" s="8">
        <v>593</v>
      </c>
      <c r="F21" s="8">
        <v>593</v>
      </c>
      <c r="G21" s="9">
        <f>D21/F21</f>
        <v>1</v>
      </c>
      <c r="I21" s="8">
        <v>105</v>
      </c>
      <c r="K21" s="8">
        <v>560</v>
      </c>
      <c r="L21" s="9">
        <f>I21/K21</f>
        <v>0.1875</v>
      </c>
    </row>
    <row r="22" spans="1:12" ht="15">
      <c r="A22" s="8" t="s">
        <v>381</v>
      </c>
      <c r="B22" s="7" t="s">
        <v>387</v>
      </c>
      <c r="C22" s="8">
        <v>41305</v>
      </c>
      <c r="D22" s="8">
        <v>155134.69</v>
      </c>
      <c r="F22" s="8">
        <v>2803290.01</v>
      </c>
      <c r="G22" s="9">
        <f>D22/F22</f>
        <v>0.05534022147069971</v>
      </c>
      <c r="I22" s="8">
        <v>6547.8</v>
      </c>
      <c r="K22" s="8">
        <v>2792689.6</v>
      </c>
      <c r="L22" s="9">
        <f>I22/K22</f>
        <v>0.002344621471716728</v>
      </c>
    </row>
    <row r="23" spans="1:12" ht="15">
      <c r="A23" s="8" t="s">
        <v>383</v>
      </c>
      <c r="B23" s="7" t="s">
        <v>387</v>
      </c>
      <c r="C23" s="8">
        <v>41305</v>
      </c>
      <c r="D23" s="8">
        <v>315243.53</v>
      </c>
      <c r="F23" s="8">
        <v>2025108.58</v>
      </c>
      <c r="G23" s="9">
        <f>D23/F23</f>
        <v>0.15566747043262244</v>
      </c>
      <c r="I23" s="8">
        <v>9585.69</v>
      </c>
      <c r="K23" s="8">
        <v>1991402.68</v>
      </c>
      <c r="L23" s="9">
        <f>I23/K23</f>
        <v>0.0048135367579198</v>
      </c>
    </row>
    <row r="24" spans="2:12" ht="15">
      <c r="B24" s="7"/>
      <c r="L24" s="9" t="s">
        <v>151</v>
      </c>
    </row>
    <row r="25" spans="2:12" ht="15">
      <c r="B25" s="7"/>
      <c r="L25" s="9" t="s">
        <v>151</v>
      </c>
    </row>
    <row r="26" spans="2:12" ht="15">
      <c r="B26" s="7"/>
      <c r="L26" s="9" t="s">
        <v>151</v>
      </c>
    </row>
    <row r="27" spans="2:12" ht="15">
      <c r="B27" s="7"/>
      <c r="L27" s="9" t="s">
        <v>151</v>
      </c>
    </row>
    <row r="28" spans="1:12" ht="15">
      <c r="A28" s="8" t="s">
        <v>388</v>
      </c>
      <c r="B28" s="7" t="s">
        <v>389</v>
      </c>
      <c r="C28" s="8">
        <v>41305</v>
      </c>
      <c r="D28" s="8">
        <v>0</v>
      </c>
      <c r="F28" s="8">
        <v>0</v>
      </c>
      <c r="G28" s="9">
        <v>0</v>
      </c>
      <c r="I28" s="8">
        <v>0</v>
      </c>
      <c r="K28" s="8">
        <v>0</v>
      </c>
      <c r="L28" s="9">
        <v>0</v>
      </c>
    </row>
    <row r="29" spans="1:12" ht="15">
      <c r="A29" s="8" t="s">
        <v>381</v>
      </c>
      <c r="B29" s="7" t="s">
        <v>389</v>
      </c>
      <c r="C29" s="8">
        <v>41670</v>
      </c>
      <c r="D29" s="8">
        <v>103209.92</v>
      </c>
      <c r="F29" s="8">
        <v>439577.04</v>
      </c>
      <c r="G29" s="9">
        <f>D29/F29</f>
        <v>0.23479370078109632</v>
      </c>
      <c r="I29" s="8">
        <v>4719.87</v>
      </c>
      <c r="K29" s="8">
        <v>470349.52</v>
      </c>
      <c r="L29" s="9">
        <f>I29/K29</f>
        <v>0.010034814110153657</v>
      </c>
    </row>
    <row r="30" spans="1:12" ht="15">
      <c r="A30" s="8" t="s">
        <v>383</v>
      </c>
      <c r="B30" s="7" t="s">
        <v>389</v>
      </c>
      <c r="C30" s="8">
        <v>41663</v>
      </c>
      <c r="D30" s="8">
        <v>128412.89</v>
      </c>
      <c r="F30" s="8">
        <v>272387.07</v>
      </c>
      <c r="G30" s="9">
        <f>D30/F30</f>
        <v>0.47143533648641983</v>
      </c>
      <c r="I30" s="8">
        <v>3734.46</v>
      </c>
      <c r="K30" s="8">
        <v>282043.39</v>
      </c>
      <c r="L30" s="9">
        <f>I30/K30</f>
        <v>0.013240728669443378</v>
      </c>
    </row>
    <row r="31" spans="2:12" ht="15">
      <c r="B31" s="7"/>
      <c r="L31" s="9" t="s">
        <v>151</v>
      </c>
    </row>
    <row r="32" spans="2:12" ht="15">
      <c r="B32" s="7"/>
      <c r="L32" s="9" t="s">
        <v>151</v>
      </c>
    </row>
    <row r="33" spans="2:12" ht="15">
      <c r="B33" s="7"/>
      <c r="L33" s="9" t="s">
        <v>151</v>
      </c>
    </row>
    <row r="34" spans="2:12" ht="15">
      <c r="B34" s="7"/>
      <c r="L34" s="9" t="s">
        <v>151</v>
      </c>
    </row>
    <row r="35" spans="1:12" ht="15">
      <c r="A35" s="8" t="s">
        <v>388</v>
      </c>
      <c r="B35" s="7" t="s">
        <v>390</v>
      </c>
      <c r="C35" s="8">
        <v>42043</v>
      </c>
      <c r="D35" s="8">
        <v>700</v>
      </c>
      <c r="E35" s="8">
        <v>127</v>
      </c>
      <c r="F35" s="8">
        <f>D35+E35</f>
        <v>827</v>
      </c>
      <c r="G35" s="9">
        <f>D35/F35</f>
        <v>0.8464328899637243</v>
      </c>
      <c r="I35" s="8">
        <v>0</v>
      </c>
      <c r="J35" s="8">
        <v>0</v>
      </c>
      <c r="K35" s="8">
        <f>I35+J35</f>
        <v>0</v>
      </c>
      <c r="L35" s="9">
        <v>0</v>
      </c>
    </row>
    <row r="36" spans="1:12" ht="15">
      <c r="A36" s="8" t="s">
        <v>381</v>
      </c>
      <c r="B36" s="7" t="s">
        <v>390</v>
      </c>
      <c r="C36" s="8">
        <v>42034</v>
      </c>
      <c r="D36" s="8">
        <v>139248.08</v>
      </c>
      <c r="E36" s="8">
        <v>896008.33</v>
      </c>
      <c r="F36" s="8">
        <f>D36+E36</f>
        <v>1035256.4099999999</v>
      </c>
      <c r="G36" s="9">
        <f>D36/F36</f>
        <v>0.13450588535839156</v>
      </c>
      <c r="I36" s="8">
        <v>4377.05</v>
      </c>
      <c r="J36" s="8">
        <v>995317.69</v>
      </c>
      <c r="K36" s="8">
        <f>I36+J36</f>
        <v>999694.74</v>
      </c>
      <c r="L36" s="9">
        <f>I36/K36</f>
        <v>0.004378386546277117</v>
      </c>
    </row>
    <row r="37" spans="1:12" ht="15">
      <c r="A37" s="8" t="s">
        <v>383</v>
      </c>
      <c r="B37" s="7" t="s">
        <v>390</v>
      </c>
      <c r="C37" s="8">
        <v>42034</v>
      </c>
      <c r="D37" s="8">
        <v>339914</v>
      </c>
      <c r="E37" s="8">
        <v>322928.5</v>
      </c>
      <c r="F37" s="8">
        <f>D37+E37</f>
        <v>662842.5</v>
      </c>
      <c r="G37" s="9">
        <f>D37/F37</f>
        <v>0.5128126213995029</v>
      </c>
      <c r="I37" s="8">
        <v>2774.15</v>
      </c>
      <c r="J37" s="8">
        <v>693233.34</v>
      </c>
      <c r="K37" s="8">
        <f>I37+J37</f>
        <v>696007.49</v>
      </c>
      <c r="L37" s="9">
        <f>I37/K37</f>
        <v>0.003985804807933892</v>
      </c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  <row r="71" ht="15">
      <c r="B71" s="7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3">
      <selection activeCell="F38" sqref="F38"/>
    </sheetView>
  </sheetViews>
  <sheetFormatPr defaultColWidth="9.140625" defaultRowHeight="15"/>
  <cols>
    <col min="1" max="1" width="30.00390625" style="0" customWidth="1"/>
    <col min="2" max="2" width="16.57421875" style="0" customWidth="1"/>
    <col min="3" max="3" width="15.00390625" style="0" customWidth="1"/>
    <col min="4" max="4" width="44.00390625" style="8" customWidth="1"/>
    <col min="5" max="5" width="38.7109375" style="8" customWidth="1"/>
    <col min="6" max="6" width="24.140625" style="8" customWidth="1"/>
    <col min="7" max="7" width="28.8515625" style="8" customWidth="1"/>
    <col min="8" max="8" width="24.140625" style="8" customWidth="1"/>
    <col min="9" max="9" width="43.8515625" style="8" customWidth="1"/>
    <col min="10" max="10" width="23.28125" style="8" customWidth="1"/>
    <col min="11" max="11" width="28.8515625" style="8" customWidth="1"/>
    <col min="12" max="12" width="30.00390625" style="0" customWidth="1"/>
  </cols>
  <sheetData>
    <row r="1" spans="1:12" ht="15">
      <c r="A1" s="2" t="s">
        <v>0</v>
      </c>
      <c r="B1" s="2" t="s">
        <v>2</v>
      </c>
      <c r="C1" s="2" t="s">
        <v>3</v>
      </c>
      <c r="D1" s="6" t="s">
        <v>391</v>
      </c>
      <c r="E1" s="6" t="s">
        <v>392</v>
      </c>
      <c r="F1" s="6" t="s">
        <v>6</v>
      </c>
      <c r="G1" s="6" t="s">
        <v>393</v>
      </c>
      <c r="H1" s="6"/>
      <c r="I1" s="6" t="s">
        <v>394</v>
      </c>
      <c r="J1" s="6" t="s">
        <v>156</v>
      </c>
      <c r="K1" s="6" t="s">
        <v>395</v>
      </c>
      <c r="L1" s="6" t="s">
        <v>396</v>
      </c>
    </row>
    <row r="2" spans="1:12" ht="15">
      <c r="A2" t="s">
        <v>397</v>
      </c>
      <c r="B2" t="s">
        <v>398</v>
      </c>
      <c r="C2" s="1">
        <v>40210</v>
      </c>
      <c r="D2" s="8">
        <v>125</v>
      </c>
      <c r="F2" s="8">
        <v>850</v>
      </c>
      <c r="G2" s="12">
        <f>D2/F2</f>
        <v>0.14705882352941177</v>
      </c>
      <c r="I2" s="8">
        <v>125</v>
      </c>
      <c r="J2" s="8">
        <v>125</v>
      </c>
      <c r="L2" s="12">
        <f>I2/J2</f>
        <v>1</v>
      </c>
    </row>
    <row r="3" spans="1:12" ht="15">
      <c r="A3" t="s">
        <v>399</v>
      </c>
      <c r="B3" t="s">
        <v>398</v>
      </c>
      <c r="C3" s="1">
        <v>40206</v>
      </c>
      <c r="D3" s="8">
        <v>721</v>
      </c>
      <c r="F3" s="8">
        <v>1721</v>
      </c>
      <c r="G3" s="12">
        <f>D3/F3</f>
        <v>0.4189424753050552</v>
      </c>
      <c r="I3" s="8">
        <v>0</v>
      </c>
      <c r="J3" s="8">
        <v>1300</v>
      </c>
      <c r="L3" s="12">
        <f>I3/J3</f>
        <v>0</v>
      </c>
    </row>
    <row r="4" spans="1:12" ht="15">
      <c r="A4" t="s">
        <v>400</v>
      </c>
      <c r="B4" t="s">
        <v>398</v>
      </c>
      <c r="C4" s="1">
        <v>40204</v>
      </c>
      <c r="D4" s="8">
        <v>50</v>
      </c>
      <c r="F4" s="8">
        <v>50</v>
      </c>
      <c r="G4" s="12">
        <f>D4/F4</f>
        <v>1</v>
      </c>
      <c r="I4" s="8">
        <v>25</v>
      </c>
      <c r="J4" s="8">
        <v>223.18</v>
      </c>
      <c r="L4" s="12">
        <f>I4/J4</f>
        <v>0.11201720584281745</v>
      </c>
    </row>
    <row r="5" ht="15">
      <c r="C5" s="1"/>
    </row>
    <row r="6" spans="3:12" ht="15">
      <c r="C6" s="1"/>
      <c r="D6" s="8">
        <f>SUM(D2:D5)</f>
        <v>896</v>
      </c>
      <c r="F6" s="8">
        <f>SUM(F2:F5)</f>
        <v>2621</v>
      </c>
      <c r="G6" s="9">
        <f>D6/F6</f>
        <v>0.341854254101488</v>
      </c>
      <c r="I6" s="8">
        <f>SUM(I2:I5)</f>
        <v>150</v>
      </c>
      <c r="J6" s="8">
        <f>SUM(J2:J5)</f>
        <v>1648.18</v>
      </c>
      <c r="L6" s="9">
        <f>I6/J6</f>
        <v>0.09100947712021745</v>
      </c>
    </row>
    <row r="7" ht="15">
      <c r="C7" s="1"/>
    </row>
    <row r="8" ht="15">
      <c r="C8" s="1"/>
    </row>
    <row r="9" spans="1:12" ht="15">
      <c r="A9" t="s">
        <v>401</v>
      </c>
      <c r="B9" t="s">
        <v>402</v>
      </c>
      <c r="C9" s="1">
        <v>40562</v>
      </c>
      <c r="D9" s="8">
        <v>10</v>
      </c>
      <c r="F9" s="8">
        <v>14998.73</v>
      </c>
      <c r="G9" s="12">
        <f aca="true" t="shared" si="0" ref="G9:G14">D9/F9</f>
        <v>0.0006667231158904788</v>
      </c>
      <c r="I9" s="8">
        <v>305.89</v>
      </c>
      <c r="J9" s="8">
        <v>15069.76</v>
      </c>
      <c r="L9" s="12">
        <f aca="true" t="shared" si="1" ref="L9:L14">I9/J9</f>
        <v>0.020298266196674665</v>
      </c>
    </row>
    <row r="10" spans="1:12" ht="15">
      <c r="A10" t="s">
        <v>403</v>
      </c>
      <c r="B10" t="s">
        <v>402</v>
      </c>
      <c r="C10" s="1">
        <v>40571</v>
      </c>
      <c r="D10" s="8">
        <v>4915</v>
      </c>
      <c r="F10" s="8">
        <v>324890</v>
      </c>
      <c r="G10" s="12">
        <f t="shared" si="0"/>
        <v>0.015128197235987566</v>
      </c>
      <c r="I10" s="8">
        <v>60.5</v>
      </c>
      <c r="J10" s="8">
        <v>292043.77</v>
      </c>
      <c r="L10" s="12">
        <f t="shared" si="1"/>
        <v>0.00020716072799635478</v>
      </c>
    </row>
    <row r="11" spans="1:12" ht="15">
      <c r="A11" t="s">
        <v>404</v>
      </c>
      <c r="B11" t="s">
        <v>402</v>
      </c>
      <c r="C11" s="1">
        <v>40574</v>
      </c>
      <c r="D11" s="8">
        <v>100</v>
      </c>
      <c r="F11" s="8">
        <v>16570</v>
      </c>
      <c r="G11" s="12">
        <f t="shared" si="0"/>
        <v>0.006035003017501509</v>
      </c>
      <c r="I11" s="8">
        <v>208.7</v>
      </c>
      <c r="J11" s="8">
        <v>16509.7</v>
      </c>
      <c r="L11" s="12">
        <f t="shared" si="1"/>
        <v>0.012641053441310258</v>
      </c>
    </row>
    <row r="12" spans="1:12" ht="15">
      <c r="A12" t="s">
        <v>397</v>
      </c>
      <c r="B12" t="s">
        <v>402</v>
      </c>
      <c r="C12" s="1">
        <v>40574</v>
      </c>
      <c r="D12" s="8">
        <v>1029.2</v>
      </c>
      <c r="F12" s="8">
        <v>22079.2</v>
      </c>
      <c r="G12" s="12">
        <f t="shared" si="0"/>
        <v>0.046614007753904126</v>
      </c>
      <c r="I12" s="8">
        <v>0</v>
      </c>
      <c r="J12" s="8">
        <v>23703.41</v>
      </c>
      <c r="L12" s="12">
        <f t="shared" si="1"/>
        <v>0</v>
      </c>
    </row>
    <row r="13" spans="1:12" ht="15">
      <c r="A13" t="s">
        <v>405</v>
      </c>
      <c r="B13" t="s">
        <v>402</v>
      </c>
      <c r="C13" s="1">
        <v>40563</v>
      </c>
      <c r="D13" s="8">
        <v>0</v>
      </c>
      <c r="F13" s="8">
        <v>28000</v>
      </c>
      <c r="G13" s="12">
        <f t="shared" si="0"/>
        <v>0</v>
      </c>
      <c r="I13" s="8">
        <v>0</v>
      </c>
      <c r="J13" s="8">
        <v>28000</v>
      </c>
      <c r="L13" s="12">
        <f t="shared" si="1"/>
        <v>0</v>
      </c>
    </row>
    <row r="14" spans="1:12" ht="15">
      <c r="A14" t="s">
        <v>406</v>
      </c>
      <c r="B14" t="s">
        <v>402</v>
      </c>
      <c r="C14" s="1">
        <v>40655</v>
      </c>
      <c r="D14" s="8">
        <v>102.83</v>
      </c>
      <c r="F14" s="8">
        <v>402.83</v>
      </c>
      <c r="G14" s="12">
        <f t="shared" si="0"/>
        <v>0.25526897202293775</v>
      </c>
      <c r="I14" s="8">
        <v>118.77</v>
      </c>
      <c r="J14" s="8">
        <v>402.83</v>
      </c>
      <c r="L14" s="12">
        <f t="shared" si="1"/>
        <v>0.29483901397611895</v>
      </c>
    </row>
    <row r="15" spans="1:12" ht="15">
      <c r="A15" t="s">
        <v>407</v>
      </c>
      <c r="B15" t="s">
        <v>402</v>
      </c>
      <c r="C15" s="1">
        <v>40686</v>
      </c>
      <c r="D15" s="8">
        <v>0</v>
      </c>
      <c r="F15" s="8">
        <v>0</v>
      </c>
      <c r="G15" s="12">
        <v>0</v>
      </c>
      <c r="I15" s="8">
        <v>0</v>
      </c>
      <c r="J15" s="8">
        <v>0</v>
      </c>
      <c r="L15" s="12">
        <v>0</v>
      </c>
    </row>
    <row r="16" ht="15">
      <c r="C16" s="1"/>
    </row>
    <row r="17" spans="3:12" ht="15">
      <c r="C17" s="1"/>
      <c r="D17" s="8">
        <f>SUM(D9:D16)</f>
        <v>6157.03</v>
      </c>
      <c r="F17" s="8">
        <f>SUM(F9:F16)</f>
        <v>406940.76</v>
      </c>
      <c r="G17" s="9">
        <f>D17/F17</f>
        <v>0.015130040057918995</v>
      </c>
      <c r="I17" s="8">
        <f>SUM(I9:I16)</f>
        <v>693.8599999999999</v>
      </c>
      <c r="J17" s="8">
        <f>SUM(J9:J16)</f>
        <v>375729.47000000003</v>
      </c>
      <c r="L17" s="9">
        <f>I17/J17</f>
        <v>0.0018467010319951742</v>
      </c>
    </row>
    <row r="18" ht="15">
      <c r="C18" s="1"/>
    </row>
    <row r="19" ht="15">
      <c r="C19" s="1"/>
    </row>
    <row r="20" spans="1:12" ht="15">
      <c r="A20" t="s">
        <v>408</v>
      </c>
      <c r="B20" t="s">
        <v>409</v>
      </c>
      <c r="C20" s="1">
        <v>40938</v>
      </c>
      <c r="D20" s="8">
        <v>0</v>
      </c>
      <c r="F20" s="8">
        <v>10500</v>
      </c>
      <c r="G20" s="12">
        <f>D20/F20</f>
        <v>0</v>
      </c>
      <c r="I20" s="8">
        <v>0</v>
      </c>
      <c r="J20" s="8">
        <v>8000</v>
      </c>
      <c r="L20" s="12">
        <f>I20/J20</f>
        <v>0</v>
      </c>
    </row>
    <row r="21" spans="1:12" ht="15">
      <c r="A21" t="s">
        <v>410</v>
      </c>
      <c r="B21" t="s">
        <v>409</v>
      </c>
      <c r="C21" s="1">
        <v>40939</v>
      </c>
      <c r="D21" s="8">
        <v>405.24</v>
      </c>
      <c r="F21" s="8">
        <v>3305.24</v>
      </c>
      <c r="G21" s="12">
        <f>D21/F21</f>
        <v>0.12260531761687503</v>
      </c>
      <c r="I21" s="8">
        <v>451.62</v>
      </c>
      <c r="J21" s="8">
        <v>451.62</v>
      </c>
      <c r="L21" s="12">
        <f>I21/J21</f>
        <v>1</v>
      </c>
    </row>
    <row r="22" spans="1:12" ht="15">
      <c r="A22" t="s">
        <v>411</v>
      </c>
      <c r="B22" t="s">
        <v>409</v>
      </c>
      <c r="C22" s="1">
        <v>40938</v>
      </c>
      <c r="D22" s="8">
        <v>0</v>
      </c>
      <c r="F22" s="8">
        <v>55000</v>
      </c>
      <c r="G22" s="12">
        <f>D22/F22</f>
        <v>0</v>
      </c>
      <c r="I22" s="8">
        <v>0</v>
      </c>
      <c r="J22" s="8">
        <v>11035</v>
      </c>
      <c r="L22" s="12">
        <f>I22/J22</f>
        <v>0</v>
      </c>
    </row>
    <row r="23" spans="1:12" ht="15">
      <c r="A23" t="s">
        <v>412</v>
      </c>
      <c r="B23" t="s">
        <v>409</v>
      </c>
      <c r="C23" s="1">
        <v>40939</v>
      </c>
      <c r="D23" s="8">
        <v>0</v>
      </c>
      <c r="F23" s="8">
        <v>10001</v>
      </c>
      <c r="G23" s="12">
        <f>D23/F23</f>
        <v>0</v>
      </c>
      <c r="I23" s="8">
        <v>75</v>
      </c>
      <c r="J23" s="8">
        <v>10001</v>
      </c>
      <c r="L23" s="12">
        <f>I23/J23</f>
        <v>0.007499250074992501</v>
      </c>
    </row>
    <row r="24" spans="1:12" ht="15">
      <c r="A24" t="s">
        <v>413</v>
      </c>
      <c r="B24" t="s">
        <v>409</v>
      </c>
      <c r="C24" s="1">
        <v>40939</v>
      </c>
      <c r="D24" s="8">
        <v>150</v>
      </c>
      <c r="F24" s="8">
        <v>25150</v>
      </c>
      <c r="G24" s="12">
        <f>D24/F24</f>
        <v>0.005964214711729622</v>
      </c>
      <c r="I24" s="8">
        <v>167</v>
      </c>
      <c r="J24" s="8">
        <v>4064</v>
      </c>
      <c r="L24" s="12">
        <f>I24/J24</f>
        <v>0.04109251968503937</v>
      </c>
    </row>
    <row r="25" ht="15">
      <c r="C25" s="1"/>
    </row>
    <row r="26" spans="3:12" ht="15">
      <c r="C26" s="1"/>
      <c r="D26" s="8">
        <f>SUM(D20:D25)</f>
        <v>555.24</v>
      </c>
      <c r="F26" s="8">
        <f>SUM(F20:F25)</f>
        <v>103956.24</v>
      </c>
      <c r="G26" s="9">
        <f>D26/F26</f>
        <v>0.005341093521658728</v>
      </c>
      <c r="I26" s="8">
        <f>SUM(I20:I25)</f>
        <v>693.62</v>
      </c>
      <c r="J26" s="8">
        <f>SUM(J20:J25)</f>
        <v>33551.62</v>
      </c>
      <c r="L26" s="9">
        <f>I26/J26</f>
        <v>0.020673219355727083</v>
      </c>
    </row>
    <row r="27" ht="15">
      <c r="C27" s="1"/>
    </row>
    <row r="28" ht="15">
      <c r="C28" s="1"/>
    </row>
    <row r="29" spans="1:12" ht="15">
      <c r="A29" t="s">
        <v>408</v>
      </c>
      <c r="B29" t="s">
        <v>414</v>
      </c>
      <c r="C29" s="1">
        <v>41289</v>
      </c>
      <c r="D29" s="8">
        <v>1434.98</v>
      </c>
      <c r="F29" s="8">
        <v>7563.73</v>
      </c>
      <c r="G29" s="12">
        <f aca="true" t="shared" si="2" ref="G29:G42">D29/F29</f>
        <v>0.18971856478219082</v>
      </c>
      <c r="I29" s="8">
        <v>911.79</v>
      </c>
      <c r="J29" s="8">
        <v>10158.09</v>
      </c>
      <c r="L29" s="12">
        <f aca="true" t="shared" si="3" ref="L29:L42">I29/J29</f>
        <v>0.08975998440651736</v>
      </c>
    </row>
    <row r="30" spans="1:12" ht="15">
      <c r="A30" t="s">
        <v>410</v>
      </c>
      <c r="B30" t="s">
        <v>414</v>
      </c>
      <c r="C30" s="1">
        <v>41315</v>
      </c>
      <c r="D30" s="8">
        <v>7722.56</v>
      </c>
      <c r="F30" s="8">
        <v>25651.85</v>
      </c>
      <c r="G30" s="12">
        <f t="shared" si="2"/>
        <v>0.3010527505813421</v>
      </c>
      <c r="I30" s="8">
        <v>729.5</v>
      </c>
      <c r="J30" s="8">
        <v>28704.07</v>
      </c>
      <c r="L30" s="12">
        <f t="shared" si="3"/>
        <v>0.02541451438768091</v>
      </c>
    </row>
    <row r="31" spans="1:12" ht="15">
      <c r="A31" t="s">
        <v>411</v>
      </c>
      <c r="B31" t="s">
        <v>414</v>
      </c>
      <c r="C31" s="1">
        <v>41292</v>
      </c>
      <c r="D31" s="8">
        <v>1707.47</v>
      </c>
      <c r="F31" s="8">
        <v>589682.47</v>
      </c>
      <c r="G31" s="12">
        <f t="shared" si="2"/>
        <v>0.002895575308521551</v>
      </c>
      <c r="I31" s="8">
        <v>35</v>
      </c>
      <c r="J31" s="8">
        <v>633462.4</v>
      </c>
      <c r="L31" s="12">
        <f t="shared" si="3"/>
        <v>5.525189813949494E-05</v>
      </c>
    </row>
    <row r="32" spans="1:12" ht="15">
      <c r="A32" t="s">
        <v>415</v>
      </c>
      <c r="B32" t="s">
        <v>414</v>
      </c>
      <c r="C32" s="1">
        <v>41276</v>
      </c>
      <c r="D32" s="8">
        <v>16899.01</v>
      </c>
      <c r="F32" s="8">
        <v>24145.01</v>
      </c>
      <c r="G32" s="12">
        <f t="shared" si="2"/>
        <v>0.6998965831863395</v>
      </c>
      <c r="I32" s="8">
        <v>1341.69</v>
      </c>
      <c r="J32" s="8">
        <v>24066.73</v>
      </c>
      <c r="L32" s="12">
        <f t="shared" si="3"/>
        <v>0.05574874525953464</v>
      </c>
    </row>
    <row r="33" spans="1:12" ht="15">
      <c r="A33" t="s">
        <v>416</v>
      </c>
      <c r="B33" t="s">
        <v>414</v>
      </c>
      <c r="C33" s="1">
        <v>41305</v>
      </c>
      <c r="D33" s="8">
        <v>18336.71</v>
      </c>
      <c r="F33" s="8">
        <v>203095.08</v>
      </c>
      <c r="G33" s="12">
        <f t="shared" si="2"/>
        <v>0.09028633288408562</v>
      </c>
      <c r="I33" s="8">
        <v>413.63</v>
      </c>
      <c r="J33" s="8">
        <v>202859.13</v>
      </c>
      <c r="L33" s="12">
        <f t="shared" si="3"/>
        <v>0.0020390011531647603</v>
      </c>
    </row>
    <row r="34" spans="1:12" ht="15">
      <c r="A34" t="s">
        <v>417</v>
      </c>
      <c r="B34" t="s">
        <v>414</v>
      </c>
      <c r="C34" s="1">
        <v>41310</v>
      </c>
      <c r="D34" s="8">
        <v>0</v>
      </c>
      <c r="F34" s="8">
        <v>32053.24</v>
      </c>
      <c r="G34" s="12">
        <f t="shared" si="2"/>
        <v>0</v>
      </c>
      <c r="I34" s="8">
        <v>0</v>
      </c>
      <c r="J34" s="8">
        <v>11808.46</v>
      </c>
      <c r="L34" s="12">
        <f t="shared" si="3"/>
        <v>0</v>
      </c>
    </row>
    <row r="35" spans="1:12" ht="15">
      <c r="A35" t="s">
        <v>418</v>
      </c>
      <c r="B35" t="s">
        <v>414</v>
      </c>
      <c r="C35" s="1">
        <v>41305</v>
      </c>
      <c r="D35" s="8">
        <v>4635.16</v>
      </c>
      <c r="F35" s="8">
        <v>739452.52</v>
      </c>
      <c r="G35" s="12">
        <f t="shared" si="2"/>
        <v>0.006268367305043466</v>
      </c>
      <c r="I35" s="8">
        <v>2402.75</v>
      </c>
      <c r="J35" s="8">
        <v>584905.55</v>
      </c>
      <c r="L35" s="12">
        <f t="shared" si="3"/>
        <v>0.004107928194560643</v>
      </c>
    </row>
    <row r="36" spans="1:12" ht="15">
      <c r="A36" t="s">
        <v>419</v>
      </c>
      <c r="B36" t="s">
        <v>414</v>
      </c>
      <c r="C36" s="1">
        <v>41288</v>
      </c>
      <c r="D36" s="8">
        <v>1050</v>
      </c>
      <c r="F36" s="8">
        <v>691996</v>
      </c>
      <c r="G36" s="12">
        <f t="shared" si="2"/>
        <v>0.0015173498112705853</v>
      </c>
      <c r="I36" s="8">
        <v>171.15</v>
      </c>
      <c r="J36" s="8">
        <v>255370.25</v>
      </c>
      <c r="L36" s="12">
        <f t="shared" si="3"/>
        <v>0.0006702033615896919</v>
      </c>
    </row>
    <row r="37" spans="1:12" ht="15">
      <c r="A37" t="s">
        <v>420</v>
      </c>
      <c r="B37" t="s">
        <v>414</v>
      </c>
      <c r="C37" s="1">
        <v>41276</v>
      </c>
      <c r="D37" s="8">
        <v>0</v>
      </c>
      <c r="F37" s="8">
        <v>128500</v>
      </c>
      <c r="G37" s="12">
        <f t="shared" si="2"/>
        <v>0</v>
      </c>
      <c r="I37" s="8">
        <v>584.78</v>
      </c>
      <c r="J37" s="8">
        <v>128500</v>
      </c>
      <c r="L37" s="12">
        <f t="shared" si="3"/>
        <v>0.004550817120622568</v>
      </c>
    </row>
    <row r="38" spans="1:12" ht="15">
      <c r="A38" t="s">
        <v>421</v>
      </c>
      <c r="B38" t="s">
        <v>414</v>
      </c>
      <c r="C38" s="1">
        <v>41296</v>
      </c>
      <c r="D38" s="8">
        <v>107160.28</v>
      </c>
      <c r="F38" s="8">
        <v>1074847.63</v>
      </c>
      <c r="G38" s="12">
        <f t="shared" si="2"/>
        <v>0.09969811255945181</v>
      </c>
      <c r="I38" s="8">
        <v>11183.62</v>
      </c>
      <c r="J38" s="8">
        <v>865925.96</v>
      </c>
      <c r="L38" s="12">
        <f t="shared" si="3"/>
        <v>0.012915215060650222</v>
      </c>
    </row>
    <row r="39" spans="1:12" ht="15">
      <c r="A39" t="s">
        <v>422</v>
      </c>
      <c r="B39" t="s">
        <v>414</v>
      </c>
      <c r="C39" s="1">
        <v>41291</v>
      </c>
      <c r="D39" s="8">
        <v>25.2</v>
      </c>
      <c r="F39" s="8">
        <v>26743.95</v>
      </c>
      <c r="G39" s="12">
        <f t="shared" si="2"/>
        <v>0.0009422691861149904</v>
      </c>
      <c r="I39" s="8">
        <v>25</v>
      </c>
      <c r="J39" s="8">
        <v>26718.75</v>
      </c>
      <c r="L39" s="12">
        <f t="shared" si="3"/>
        <v>0.0009356725146198831</v>
      </c>
    </row>
    <row r="40" spans="1:12" ht="15">
      <c r="A40" t="s">
        <v>412</v>
      </c>
      <c r="B40" t="s">
        <v>414</v>
      </c>
      <c r="C40" s="1">
        <v>41302</v>
      </c>
      <c r="D40" s="8">
        <v>0</v>
      </c>
      <c r="F40" s="8">
        <v>188365.05</v>
      </c>
      <c r="G40" s="12">
        <f t="shared" si="2"/>
        <v>0</v>
      </c>
      <c r="I40" s="8">
        <v>0</v>
      </c>
      <c r="J40" s="8">
        <v>188365.05</v>
      </c>
      <c r="L40" s="12">
        <f t="shared" si="3"/>
        <v>0</v>
      </c>
    </row>
    <row r="41" spans="1:12" ht="15">
      <c r="A41" t="s">
        <v>423</v>
      </c>
      <c r="B41" t="s">
        <v>414</v>
      </c>
      <c r="C41" s="1">
        <v>41298</v>
      </c>
      <c r="D41" s="8">
        <v>746</v>
      </c>
      <c r="F41" s="8">
        <v>84119.64</v>
      </c>
      <c r="G41" s="12">
        <f t="shared" si="2"/>
        <v>0.00886832135753315</v>
      </c>
      <c r="I41" s="8">
        <v>63.4</v>
      </c>
      <c r="J41" s="8">
        <v>83981.14</v>
      </c>
      <c r="L41" s="12">
        <f t="shared" si="3"/>
        <v>0.0007549314048368479</v>
      </c>
    </row>
    <row r="42" spans="1:12" ht="15">
      <c r="A42" t="s">
        <v>413</v>
      </c>
      <c r="B42" t="s">
        <v>414</v>
      </c>
      <c r="C42" s="1">
        <v>41305</v>
      </c>
      <c r="D42" s="8">
        <v>222</v>
      </c>
      <c r="F42" s="8">
        <v>138198</v>
      </c>
      <c r="G42" s="12">
        <f t="shared" si="2"/>
        <v>0.0016063908305474753</v>
      </c>
      <c r="I42" s="8">
        <v>294.91</v>
      </c>
      <c r="J42" s="8">
        <v>158724</v>
      </c>
      <c r="L42" s="12">
        <f t="shared" si="3"/>
        <v>0.0018580050905975154</v>
      </c>
    </row>
    <row r="43" ht="15">
      <c r="C43" s="1"/>
    </row>
    <row r="44" spans="3:12" ht="15">
      <c r="C44" s="1"/>
      <c r="D44" s="8">
        <f>SUM(D29:D43)</f>
        <v>159939.37</v>
      </c>
      <c r="F44" s="8">
        <f>SUM(F29:F43)</f>
        <v>3954414.17</v>
      </c>
      <c r="G44" s="9">
        <f>D44/F44</f>
        <v>0.0404457811256528</v>
      </c>
      <c r="I44" s="8">
        <f>SUM(I29:I43)</f>
        <v>18157.22</v>
      </c>
      <c r="J44" s="8">
        <f>SUM(J29:J43)</f>
        <v>3203549.58</v>
      </c>
      <c r="L44" s="9">
        <f>I44/J44</f>
        <v>0.005667844229212772</v>
      </c>
    </row>
    <row r="45" ht="15">
      <c r="C45" s="1"/>
    </row>
    <row r="46" ht="15">
      <c r="C46" s="1"/>
    </row>
    <row r="47" spans="1:12" ht="15">
      <c r="A47" t="s">
        <v>416</v>
      </c>
      <c r="B47" t="s">
        <v>424</v>
      </c>
      <c r="C47" s="1">
        <v>41667</v>
      </c>
      <c r="D47" s="8">
        <v>150</v>
      </c>
      <c r="F47" s="8">
        <v>3479.43</v>
      </c>
      <c r="G47" s="12">
        <f>D47/F47</f>
        <v>0.04311050948000104</v>
      </c>
      <c r="I47" s="8">
        <v>122.81</v>
      </c>
      <c r="J47" s="8">
        <v>2817.24</v>
      </c>
      <c r="L47" s="12">
        <f aca="true" t="shared" si="4" ref="L47:L52">I47/J47</f>
        <v>0.04359231020431344</v>
      </c>
    </row>
    <row r="48" spans="1:12" ht="15">
      <c r="A48" t="s">
        <v>425</v>
      </c>
      <c r="B48" t="s">
        <v>424</v>
      </c>
      <c r="C48" s="1">
        <v>41667</v>
      </c>
      <c r="D48" s="8">
        <v>210</v>
      </c>
      <c r="F48" s="8">
        <v>210</v>
      </c>
      <c r="G48" s="12">
        <f>D48/F48</f>
        <v>1</v>
      </c>
      <c r="I48" s="8">
        <v>210</v>
      </c>
      <c r="J48" s="8">
        <v>210</v>
      </c>
      <c r="L48" s="12">
        <f t="shared" si="4"/>
        <v>1</v>
      </c>
    </row>
    <row r="49" spans="1:12" ht="15">
      <c r="A49" t="s">
        <v>426</v>
      </c>
      <c r="B49" t="s">
        <v>424</v>
      </c>
      <c r="C49" s="1">
        <v>41670</v>
      </c>
      <c r="D49" s="8">
        <v>0</v>
      </c>
      <c r="F49" s="8">
        <v>0</v>
      </c>
      <c r="G49" s="12">
        <v>0</v>
      </c>
      <c r="I49" s="8">
        <v>0</v>
      </c>
      <c r="J49" s="8">
        <v>0</v>
      </c>
      <c r="L49" s="12">
        <v>0</v>
      </c>
    </row>
    <row r="50" spans="1:12" ht="15">
      <c r="A50" t="s">
        <v>427</v>
      </c>
      <c r="B50" t="s">
        <v>424</v>
      </c>
      <c r="C50" s="1">
        <v>41668</v>
      </c>
      <c r="D50" s="8">
        <v>2572.31</v>
      </c>
      <c r="F50" s="8">
        <v>6316.23</v>
      </c>
      <c r="G50" s="12">
        <f>D50/F50</f>
        <v>0.4072540106994204</v>
      </c>
      <c r="I50" s="8">
        <v>0</v>
      </c>
      <c r="J50" s="8">
        <v>0</v>
      </c>
      <c r="L50" s="12">
        <v>0</v>
      </c>
    </row>
    <row r="51" spans="1:12" ht="15">
      <c r="A51" t="s">
        <v>428</v>
      </c>
      <c r="B51" t="s">
        <v>424</v>
      </c>
      <c r="C51" s="1">
        <v>41666</v>
      </c>
      <c r="D51" s="8">
        <v>369.01</v>
      </c>
      <c r="F51" s="8">
        <v>1569.01</v>
      </c>
      <c r="G51" s="12">
        <f>D51/F51</f>
        <v>0.23518651888770625</v>
      </c>
      <c r="I51" s="8">
        <v>317.94</v>
      </c>
      <c r="J51" s="8">
        <v>329045.99</v>
      </c>
      <c r="L51" s="12">
        <f t="shared" si="4"/>
        <v>0.0009662479096007218</v>
      </c>
    </row>
    <row r="52" spans="1:12" ht="15">
      <c r="A52" t="s">
        <v>421</v>
      </c>
      <c r="B52" t="s">
        <v>424</v>
      </c>
      <c r="C52" s="1">
        <v>41682</v>
      </c>
      <c r="D52" s="8">
        <v>0</v>
      </c>
      <c r="F52" s="8">
        <v>0</v>
      </c>
      <c r="G52" s="12">
        <v>0</v>
      </c>
      <c r="I52" s="8">
        <v>932.28</v>
      </c>
      <c r="J52" s="8">
        <v>1987.38</v>
      </c>
      <c r="L52" s="12">
        <f t="shared" si="4"/>
        <v>0.4691000211333514</v>
      </c>
    </row>
    <row r="53" spans="1:12" ht="15">
      <c r="A53" t="s">
        <v>429</v>
      </c>
      <c r="B53" t="s">
        <v>424</v>
      </c>
      <c r="C53" s="1">
        <v>41646</v>
      </c>
      <c r="D53" s="8">
        <v>0</v>
      </c>
      <c r="F53" s="8">
        <v>0</v>
      </c>
      <c r="G53" s="12">
        <v>0</v>
      </c>
      <c r="I53" s="8">
        <v>0</v>
      </c>
      <c r="J53" s="8">
        <v>0</v>
      </c>
      <c r="L53" s="12">
        <v>0</v>
      </c>
    </row>
    <row r="54" ht="15">
      <c r="C54" s="1"/>
    </row>
    <row r="55" spans="3:12" ht="15">
      <c r="C55" s="1"/>
      <c r="D55" s="8">
        <f>SUM(D47:D54)</f>
        <v>3301.3199999999997</v>
      </c>
      <c r="F55" s="8">
        <f>SUM(F47:F54)</f>
        <v>11574.67</v>
      </c>
      <c r="G55" s="9">
        <f>D55/F55</f>
        <v>0.2852193626254571</v>
      </c>
      <c r="I55" s="8">
        <f>SUM(I47:I54)</f>
        <v>1583.03</v>
      </c>
      <c r="J55" s="8">
        <f>SUM(J47:J54)</f>
        <v>334060.61</v>
      </c>
      <c r="L55" s="9">
        <f>I55/J55</f>
        <v>0.004738750851230261</v>
      </c>
    </row>
    <row r="56" ht="15">
      <c r="C56" s="1"/>
    </row>
    <row r="57" ht="15">
      <c r="C57" s="1"/>
    </row>
    <row r="58" spans="1:12" ht="15">
      <c r="A58" t="s">
        <v>430</v>
      </c>
      <c r="B58" t="s">
        <v>431</v>
      </c>
      <c r="C58" s="1">
        <v>42033</v>
      </c>
      <c r="D58" s="8">
        <v>385</v>
      </c>
      <c r="E58" s="8">
        <v>123250</v>
      </c>
      <c r="F58" s="8">
        <f>D58+E58</f>
        <v>123635</v>
      </c>
      <c r="G58" s="12">
        <f aca="true" t="shared" si="5" ref="G58:G70">D58/F58</f>
        <v>0.0031140049338779473</v>
      </c>
      <c r="I58" s="8">
        <v>48</v>
      </c>
      <c r="J58" s="8">
        <f>K58+I58</f>
        <v>114881.04</v>
      </c>
      <c r="K58" s="8">
        <v>114833.04</v>
      </c>
      <c r="L58" s="12">
        <f aca="true" t="shared" si="6" ref="L58:L70">I58/J58</f>
        <v>0.0004178235155252773</v>
      </c>
    </row>
    <row r="59" spans="1:12" ht="15">
      <c r="A59" t="s">
        <v>432</v>
      </c>
      <c r="B59" t="s">
        <v>431</v>
      </c>
      <c r="C59" s="1">
        <v>42128</v>
      </c>
      <c r="D59" s="8">
        <v>0</v>
      </c>
      <c r="E59" s="8">
        <v>75747</v>
      </c>
      <c r="F59" s="8">
        <f aca="true" t="shared" si="7" ref="F59:F70">D59+E59</f>
        <v>75747</v>
      </c>
      <c r="G59" s="12">
        <f t="shared" si="5"/>
        <v>0</v>
      </c>
      <c r="I59" s="8">
        <v>0</v>
      </c>
      <c r="J59" s="8">
        <f aca="true" t="shared" si="8" ref="J59:J70">K59+I59</f>
        <v>78298.95</v>
      </c>
      <c r="K59" s="8">
        <v>78298.95</v>
      </c>
      <c r="L59" s="12">
        <f t="shared" si="6"/>
        <v>0</v>
      </c>
    </row>
    <row r="60" spans="1:12" ht="15">
      <c r="A60" t="s">
        <v>433</v>
      </c>
      <c r="B60" t="s">
        <v>431</v>
      </c>
      <c r="C60" s="1">
        <v>42034</v>
      </c>
      <c r="D60" s="8">
        <v>2635</v>
      </c>
      <c r="E60" s="8">
        <v>58848.75</v>
      </c>
      <c r="F60" s="8">
        <f t="shared" si="7"/>
        <v>61483.75</v>
      </c>
      <c r="G60" s="12">
        <f t="shared" si="5"/>
        <v>0.042856852420354974</v>
      </c>
      <c r="I60" s="8">
        <v>3093.25</v>
      </c>
      <c r="J60" s="8">
        <f t="shared" si="8"/>
        <v>56398.48</v>
      </c>
      <c r="K60" s="8">
        <v>53305.23</v>
      </c>
      <c r="L60" s="12">
        <f t="shared" si="6"/>
        <v>0.05484633628424028</v>
      </c>
    </row>
    <row r="61" spans="1:12" ht="15">
      <c r="A61" t="s">
        <v>434</v>
      </c>
      <c r="B61" t="s">
        <v>431</v>
      </c>
      <c r="C61" s="1">
        <v>42019</v>
      </c>
      <c r="D61" s="8">
        <v>0</v>
      </c>
      <c r="E61" s="8">
        <v>0</v>
      </c>
      <c r="F61" s="8">
        <f t="shared" si="7"/>
        <v>0</v>
      </c>
      <c r="G61" s="12">
        <v>0</v>
      </c>
      <c r="I61" s="8">
        <v>0</v>
      </c>
      <c r="J61" s="8">
        <f t="shared" si="8"/>
        <v>0</v>
      </c>
      <c r="K61" s="8">
        <v>0</v>
      </c>
      <c r="L61" s="12">
        <v>0</v>
      </c>
    </row>
    <row r="62" spans="1:12" ht="15">
      <c r="A62" t="s">
        <v>425</v>
      </c>
      <c r="B62" t="s">
        <v>431</v>
      </c>
      <c r="C62" s="1">
        <v>42031</v>
      </c>
      <c r="D62" s="8">
        <v>33229</v>
      </c>
      <c r="E62" s="8">
        <v>1192264.29</v>
      </c>
      <c r="F62" s="8">
        <f t="shared" si="7"/>
        <v>1225493.29</v>
      </c>
      <c r="G62" s="12">
        <f t="shared" si="5"/>
        <v>0.027114795544902575</v>
      </c>
      <c r="I62" s="8">
        <v>405.73</v>
      </c>
      <c r="J62" s="8">
        <f t="shared" si="8"/>
        <v>1311932.41</v>
      </c>
      <c r="K62" s="8">
        <v>1311526.68</v>
      </c>
      <c r="L62" s="12">
        <f t="shared" si="6"/>
        <v>0.0003092613589750405</v>
      </c>
    </row>
    <row r="63" spans="1:12" ht="15">
      <c r="A63" t="s">
        <v>435</v>
      </c>
      <c r="B63" t="s">
        <v>431</v>
      </c>
      <c r="C63" s="1">
        <v>42034</v>
      </c>
      <c r="D63" s="8">
        <v>0</v>
      </c>
      <c r="E63" s="8">
        <v>40549.51</v>
      </c>
      <c r="F63" s="8">
        <f t="shared" si="7"/>
        <v>40549.51</v>
      </c>
      <c r="G63" s="12">
        <f t="shared" si="5"/>
        <v>0</v>
      </c>
      <c r="I63" s="8">
        <v>210.04</v>
      </c>
      <c r="J63" s="8">
        <f t="shared" si="8"/>
        <v>14287.54</v>
      </c>
      <c r="K63" s="8">
        <v>14077.5</v>
      </c>
      <c r="L63" s="12">
        <f t="shared" si="6"/>
        <v>0.014700921222267793</v>
      </c>
    </row>
    <row r="64" spans="1:12" ht="15">
      <c r="A64" t="s">
        <v>436</v>
      </c>
      <c r="B64" t="s">
        <v>431</v>
      </c>
      <c r="C64" s="1">
        <v>42035</v>
      </c>
      <c r="D64" s="8">
        <v>18392</v>
      </c>
      <c r="E64" s="8">
        <v>1581488.65</v>
      </c>
      <c r="F64" s="8">
        <f t="shared" si="7"/>
        <v>1599880.65</v>
      </c>
      <c r="G64" s="12">
        <f t="shared" si="5"/>
        <v>0.011495857519121818</v>
      </c>
      <c r="I64" s="8">
        <v>3008.85</v>
      </c>
      <c r="J64" s="8">
        <f t="shared" si="8"/>
        <v>1413564.4300000002</v>
      </c>
      <c r="K64" s="8">
        <v>1410555.58</v>
      </c>
      <c r="L64" s="12">
        <f t="shared" si="6"/>
        <v>0.0021285552580012214</v>
      </c>
    </row>
    <row r="65" spans="1:12" ht="15">
      <c r="A65" t="s">
        <v>428</v>
      </c>
      <c r="B65" t="s">
        <v>431</v>
      </c>
      <c r="C65" s="1">
        <v>42034</v>
      </c>
      <c r="D65" s="8">
        <v>3515</v>
      </c>
      <c r="E65" s="8">
        <v>1531295.24</v>
      </c>
      <c r="F65" s="8">
        <f t="shared" si="7"/>
        <v>1534810.24</v>
      </c>
      <c r="G65" s="12">
        <f t="shared" si="5"/>
        <v>0.0022901853977726917</v>
      </c>
      <c r="I65" s="8">
        <v>727.73</v>
      </c>
      <c r="J65" s="8">
        <f t="shared" si="8"/>
        <v>1448445.63</v>
      </c>
      <c r="K65" s="8">
        <v>1447717.9</v>
      </c>
      <c r="L65" s="12">
        <f t="shared" si="6"/>
        <v>0.000502421343906433</v>
      </c>
    </row>
    <row r="66" spans="1:12" ht="15">
      <c r="A66" t="s">
        <v>437</v>
      </c>
      <c r="B66" t="s">
        <v>431</v>
      </c>
      <c r="C66" s="1">
        <v>42038</v>
      </c>
      <c r="D66" s="8">
        <v>570</v>
      </c>
      <c r="E66" s="8">
        <v>1376893</v>
      </c>
      <c r="F66" s="8">
        <f t="shared" si="7"/>
        <v>1377463</v>
      </c>
      <c r="G66" s="12">
        <f t="shared" si="5"/>
        <v>0.00041380421833472116</v>
      </c>
      <c r="I66" s="8">
        <v>309</v>
      </c>
      <c r="J66" s="8">
        <f t="shared" si="8"/>
        <v>1377463</v>
      </c>
      <c r="K66" s="8">
        <v>1377154</v>
      </c>
      <c r="L66" s="12">
        <f t="shared" si="6"/>
        <v>0.00022432544467619093</v>
      </c>
    </row>
    <row r="67" spans="1:12" ht="15">
      <c r="A67" t="s">
        <v>438</v>
      </c>
      <c r="B67" t="s">
        <v>431</v>
      </c>
      <c r="C67" s="1">
        <v>42034</v>
      </c>
      <c r="D67" s="8">
        <v>110</v>
      </c>
      <c r="E67" s="8">
        <v>3608921.67</v>
      </c>
      <c r="F67" s="8">
        <f t="shared" si="7"/>
        <v>3609031.67</v>
      </c>
      <c r="G67" s="12">
        <f t="shared" si="5"/>
        <v>3.0479089699980385E-05</v>
      </c>
      <c r="I67" s="8">
        <v>690</v>
      </c>
      <c r="J67" s="8">
        <f t="shared" si="8"/>
        <v>2909407.93</v>
      </c>
      <c r="K67" s="8">
        <v>2908717.93</v>
      </c>
      <c r="L67" s="12">
        <f t="shared" si="6"/>
        <v>0.0002371616550862979</v>
      </c>
    </row>
    <row r="68" spans="1:12" ht="15">
      <c r="A68" t="s">
        <v>439</v>
      </c>
      <c r="B68" t="s">
        <v>431</v>
      </c>
      <c r="C68" s="1">
        <v>42038</v>
      </c>
      <c r="D68" s="8">
        <v>100</v>
      </c>
      <c r="E68" s="8">
        <v>18586.54</v>
      </c>
      <c r="F68" s="8">
        <f t="shared" si="7"/>
        <v>18686.54</v>
      </c>
      <c r="G68" s="12">
        <f t="shared" si="5"/>
        <v>0.005351445478938316</v>
      </c>
      <c r="I68" s="8">
        <v>689.85</v>
      </c>
      <c r="J68" s="8">
        <f t="shared" si="8"/>
        <v>1537.85</v>
      </c>
      <c r="K68" s="8">
        <v>848</v>
      </c>
      <c r="L68" s="12">
        <f t="shared" si="6"/>
        <v>0.44858081087232177</v>
      </c>
    </row>
    <row r="69" spans="1:12" ht="15">
      <c r="A69" t="s">
        <v>440</v>
      </c>
      <c r="B69" t="s">
        <v>431</v>
      </c>
      <c r="C69" s="1">
        <v>42045</v>
      </c>
      <c r="D69" s="8">
        <v>291.54</v>
      </c>
      <c r="E69" s="8">
        <v>1145647.97</v>
      </c>
      <c r="F69" s="8">
        <f t="shared" si="7"/>
        <v>1145939.51</v>
      </c>
      <c r="G69" s="12">
        <f t="shared" si="5"/>
        <v>0.00025441133450403505</v>
      </c>
      <c r="I69" s="8">
        <v>293.79</v>
      </c>
      <c r="J69" s="8">
        <f t="shared" si="8"/>
        <v>1132907.05</v>
      </c>
      <c r="K69" s="8">
        <v>1132613.26</v>
      </c>
      <c r="L69" s="12">
        <f t="shared" si="6"/>
        <v>0.0002593240107385685</v>
      </c>
    </row>
    <row r="70" spans="1:12" ht="15">
      <c r="A70" t="s">
        <v>441</v>
      </c>
      <c r="B70" t="s">
        <v>431</v>
      </c>
      <c r="C70" s="1">
        <v>41974</v>
      </c>
      <c r="D70" s="8">
        <v>507</v>
      </c>
      <c r="E70" s="8">
        <v>0</v>
      </c>
      <c r="F70" s="8">
        <f t="shared" si="7"/>
        <v>507</v>
      </c>
      <c r="G70" s="12">
        <f t="shared" si="5"/>
        <v>1</v>
      </c>
      <c r="I70" s="8">
        <v>1589</v>
      </c>
      <c r="J70" s="8">
        <f t="shared" si="8"/>
        <v>1589</v>
      </c>
      <c r="K70" s="8">
        <v>0</v>
      </c>
      <c r="L70" s="12">
        <f t="shared" si="6"/>
        <v>1</v>
      </c>
    </row>
    <row r="72" spans="4:12" ht="15">
      <c r="D72" s="8">
        <f>SUM(D58:D71)</f>
        <v>59734.54</v>
      </c>
      <c r="E72" s="8">
        <f>SUM(E58:E71)</f>
        <v>10753492.62</v>
      </c>
      <c r="F72" s="8">
        <f>SUM(F58:F71)</f>
        <v>10813227.159999998</v>
      </c>
      <c r="G72" s="9">
        <f>D72/F72</f>
        <v>0.005524210221067806</v>
      </c>
      <c r="I72" s="8">
        <f>SUM(I58:I71)</f>
        <v>11065.240000000002</v>
      </c>
      <c r="J72" s="8">
        <f>SUM(J58:J71)</f>
        <v>9860713.31</v>
      </c>
      <c r="L72" s="9">
        <f>I72/J72</f>
        <v>0.0011221541132098892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 Dakota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Nicholas Bauroth</dc:creator>
  <cp:keywords/>
  <dc:description/>
  <cp:lastModifiedBy>Nicholas Bauroth</cp:lastModifiedBy>
  <dcterms:created xsi:type="dcterms:W3CDTF">2015-06-01T15:29:35Z</dcterms:created>
  <dcterms:modified xsi:type="dcterms:W3CDTF">2015-07-02T16:52:32Z</dcterms:modified>
  <cp:category/>
  <cp:version/>
  <cp:contentType/>
  <cp:contentStatus/>
</cp:coreProperties>
</file>